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242" documentId="13_ncr:1_{F6CB121F-512D-4AA6-A0C1-0FB36C537598}" xr6:coauthVersionLast="47" xr6:coauthVersionMax="47" xr10:uidLastSave="{BF2D94A8-7C90-4BC8-9018-C132E0551B9F}"/>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3" i="5"/>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L7" i="6"/>
  <c r="L8" i="6"/>
  <c r="L9" i="6"/>
  <c r="L10" i="6"/>
  <c r="L11" i="6"/>
  <c r="L12"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3" i="4"/>
  <c r="G3" i="4"/>
  <c r="I3" i="4"/>
  <c r="J3" i="4"/>
  <c r="L3" i="4"/>
  <c r="B4" i="4"/>
  <c r="G4" i="4"/>
  <c r="I4" i="4"/>
  <c r="J4" i="4"/>
  <c r="L4" i="4"/>
  <c r="B5" i="4"/>
  <c r="G5" i="4"/>
  <c r="I5" i="4"/>
  <c r="J5" i="4"/>
  <c r="L5" i="4"/>
  <c r="B6" i="4"/>
  <c r="G6" i="4"/>
  <c r="I6" i="4"/>
  <c r="J6" i="4"/>
  <c r="L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I2" i="6"/>
  <c r="I5" i="6"/>
  <c r="L2" i="6"/>
  <c r="L5" i="6"/>
  <c r="L4" i="6"/>
  <c r="J5" i="6"/>
  <c r="J2" i="6"/>
  <c r="J4" i="6"/>
  <c r="I4" i="6"/>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<sst xmlns="http://schemas.openxmlformats.org/spreadsheetml/2006/main" count="178595" uniqueCount="39080">
  <si>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</si>
  <si>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</si>
  <si>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</si>
  <si>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</si>
  <si>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</si>
  <si>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</si>
  <si>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</si>
  <si>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</si>
  <si>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</si>
  <si>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</si>
  <si>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</si>
  <si>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</si>
  <si>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</si>
  <si>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</si>
  <si>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</si>
  <si>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</si>
  <si>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</si>
  <si>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</si>
  <si>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</si>
  <si>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</si>
  <si>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</si>
  <si>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</si>
  <si>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</si>
  <si>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</si>
  <si>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</si>
  <si>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</si>
  <si>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</si>
  <si>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</si>
  <si>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</si>
  <si>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</si>
  <si>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</si>
  <si>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</si>
  <si>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</si>
  <si>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</si>
  <si>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</si>
  <si>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</si>
  <si>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</si>
  <si>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</si>
  <si>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</si>
  <si>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</si>
  <si>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</si>
  <si>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</si>
  <si>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</si>
  <si>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</si>
  <si>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</si>
  <si>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</si>
  <si>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</si>
  <si>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</si>
  <si>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</si>
  <si>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</si>
  <si>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</si>
  <si>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</si>
  <si>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</si>
  <si>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</si>
  <si>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</si>
  <si>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</si>
  <si>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</si>
  <si>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</si>
  <si>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</si>
  <si>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</si>
  <si>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</si>
  <si>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</si>
  <si>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</si>
  <si>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</si>
  <si>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</si>
  <si>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</si>
  <si>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</si>
  <si>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</si>
  <si>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</si>
  <si>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</si>
  <si>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</si>
  <si>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</si>
  <si>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</si>
  <si>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</si>
  <si>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</si>
  <si>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</si>
  <si>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</si>
  <si>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</si>
  <si>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</si>
  <si>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</si>
  <si>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</si>
  <si>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</si>
  <si>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</si>
  <si>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</si>
  <si>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</si>
  <si>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</si>
  <si>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</si>
  <si>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</si>
  <si>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</si>
  <si>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</si>
  <si>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</si>
  <si>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</si>
  <si>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</si>
  <si>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</si>
  <si>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</si>
  <si>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</si>
  <si>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</si>
  <si>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</si>
  <si>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</si>
  <si>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</si>
  <si>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</si>
  <si>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</si>
  <si>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</si>
  <si>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</si>
  <si>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</si>
  <si>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</si>
  <si>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</si>
  <si>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</si>
  <si>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</si>
  <si>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</si>
  <si>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</si>
  <si>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</si>
  <si>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</si>
  <si>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</si>
  <si>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</si>
  <si>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</si>
  <si>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</si>
  <si>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</si>
  <si>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</si>
  <si>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</si>
  <si>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</si>
  <si>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</si>
  <si>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</si>
  <si>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</si>
  <si>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</si>
  <si>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</si>
  <si>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</si>
  <si>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</si>
  <si>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</si>
  <si>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</si>
  <si>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</si>
  <si>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</si>
  <si>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</si>
  <si>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</si>
  <si>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</si>
  <si>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</si>
  <si>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</si>
  <si>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</si>
  <si>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</si>
  <si>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</si>
  <si>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</si>
  <si>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</si>
  <si>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</si>
  <si>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</si>
  <si>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</si>
  <si>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</si>
  <si>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</si>
  <si>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</si>
  <si>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</si>
  <si>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</si>
  <si>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</si>
  <si>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</si>
  <si>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</si>
  <si>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</si>
  <si>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</si>
  <si>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</si>
  <si>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</si>
  <si>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</si>
  <si>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</si>
  <si>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</si>
  <si>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</si>
  <si>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</si>
  <si>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</si>
  <si>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</si>
  <si>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</si>
  <si>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</si>
  <si>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</si>
  <si>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</si>
  <si>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</si>
  <si>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</si>
  <si>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</si>
  <si>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</si>
  <si>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</si>
  <si>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</si>
  <si>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</si>
  <si>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</si>
  <si>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</si>
  <si>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</si>
  <si>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</si>
  <si>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</si>
  <si>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</si>
  <si>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</si>
  <si>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</si>
  <si>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</si>
  <si>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</si>
  <si>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</si>
  <si>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</si>
  <si>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</si>
  <si>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</si>
  <si>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</si>
  <si>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</si>
  <si>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</si>
  <si>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</si>
  <si>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</si>
  <si>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</si>
  <si>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</si>
  <si>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</si>
  <si>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</si>
  <si>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</si>
  <si>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</si>
  <si>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</si>
  <si>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</si>
  <si>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</si>
  <si>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</si>
  <si>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</si>
  <si>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</si>
  <si>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</si>
  <si>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</si>
  <si>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</si>
  <si>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</si>
  <si>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</si>
  <si>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</si>
  <si>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</si>
  <si>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</si>
  <si>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</si>
  <si>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</si>
  <si>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</si>
  <si>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</si>
  <si>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</si>
  <si>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</si>
  <si>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</si>
  <si>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</si>
  <si>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</si>
  <si>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</si>
  <si>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</si>
  <si>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</si>
  <si>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</si>
  <si>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</si>
  <si>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</si>
  <si>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</si>
  <si>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</si>
  <si>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</si>
  <si>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</si>
  <si>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</si>
  <si>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</si>
  <si>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</si>
  <si>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</si>
  <si>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</si>
  <si>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</si>
  <si>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</si>
  <si>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</si>
  <si>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</si>
  <si>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</si>
  <si>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</si>
  <si>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</si>
  <si>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</si>
  <si>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</si>
  <si>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</si>
  <si>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</si>
  <si>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</si>
  <si>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</si>
  <si>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</si>
  <si>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</si>
  <si>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</si>
  <si>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</si>
  <si>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</si>
  <si>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</si>
  <si>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</si>
  <si>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</si>
  <si>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</si>
  <si>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</si>
  <si>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</si>
  <si>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</si>
  <si>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</si>
  <si>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</si>
  <si>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</si>
  <si>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</si>
  <si>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</si>
  <si>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</si>
  <si>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</si>
  <si>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</si>
  <si>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</si>
  <si>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</si>
  <si>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</si>
  <si>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</si>
  <si>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</si>
  <si>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</si>
  <si>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</si>
  <si>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</si>
  <si>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</si>
  <si>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</si>
  <si>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</si>
  <si>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</si>
  <si>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</si>
  <si>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</si>
  <si>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</si>
  <si>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</si>
  <si>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</si>
  <si>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</si>
  <si>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</si>
  <si>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</si>
  <si>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</si>
  <si>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</si>
  <si>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</si>
  <si>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</si>
  <si>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</si>
  <si>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</si>
  <si>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</si>
  <si>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</si>
  <si>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</si>
  <si>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</si>
  <si>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</si>
  <si>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</si>
  <si>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</si>
  <si>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</si>
  <si>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</si>
  <si>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</si>
  <si>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</si>
  <si>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</si>
  <si>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</si>
  <si>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</si>
  <si>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</si>
  <si>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</si>
  <si>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</si>
  <si>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</si>
  <si>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</si>
  <si>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</si>
  <si>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</si>
  <si>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</si>
  <si>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</si>
  <si>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</si>
  <si>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</si>
  <si>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</si>
  <si>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</si>
  <si>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</si>
  <si>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</si>
  <si>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</si>
  <si>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</si>
  <si>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</si>
  <si>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</si>
  <si>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</si>
  <si>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</si>
  <si>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</si>
  <si>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</si>
  <si>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</si>
  <si>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</si>
  <si>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</si>
  <si>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</si>
  <si>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</si>
  <si>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</si>
  <si>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</si>
  <si>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</si>
  <si>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</si>
  <si>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</si>
  <si>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</si>
  <si>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</si>
  <si>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</si>
  <si>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</si>
  <si>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</si>
  <si>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</si>
  <si>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</si>
  <si>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</si>
  <si>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</si>
  <si>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</si>
  <si>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</si>
  <si>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</si>
  <si>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</si>
  <si>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</si>
  <si>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</si>
  <si>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</si>
  <si>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</si>
  <si>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</si>
  <si>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</si>
  <si>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</si>
  <si>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</si>
  <si>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</si>
  <si>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</si>
  <si>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</si>
  <si>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</si>
  <si>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</si>
  <si>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</si>
  <si>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</si>
  <si>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</si>
  <si>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</si>
  <si>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</si>
  <si>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</si>
  <si>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</si>
  <si>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</si>
  <si>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</si>
  <si>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</si>
  <si>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</si>
  <si>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</si>
  <si>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</si>
  <si>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</si>
  <si>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</si>
  <si>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</si>
  <si>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</si>
  <si>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</si>
  <si>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</si>
  <si>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</si>
  <si>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</si>
  <si>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</si>
  <si>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</si>
  <si>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</si>
  <si>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</si>
  <si>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</si>
  <si>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</si>
  <si>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</si>
  <si>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</si>
  <si>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</si>
  <si>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</si>
  <si>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</si>
  <si>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</si>
  <si>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</si>
  <si>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</si>
  <si>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</si>
  <si>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</si>
  <si>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</si>
  <si>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</si>
  <si>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</si>
  <si>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</si>
  <si>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</si>
  <si>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</si>
  <si>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</si>
  <si>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</si>
  <si>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</si>
  <si>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</si>
  <si>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</si>
  <si>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</si>
  <si>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</si>
  <si>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</si>
  <si>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</si>
  <si>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</si>
  <si>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</si>
  <si>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</si>
  <si>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</si>
  <si>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</si>
  <si>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</si>
  <si>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</si>
  <si>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</si>
  <si>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</si>
  <si>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</si>
  <si>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</si>
  <si>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</si>
  <si>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</si>
  <si>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</si>
  <si>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</si>
  <si>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</si>
  <si>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</si>
  <si>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</si>
  <si>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</si>
  <si>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</si>
  <si>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</si>
  <si>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</si>
  <si>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</si>
  <si>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</si>
  <si>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</si>
  <si>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</si>
  <si>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</si>
  <si>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</si>
  <si>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</si>
  <si>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</si>
  <si>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</si>
  <si>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</si>
  <si>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</si>
  <si>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</si>
  <si>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</si>
  <si>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</si>
  <si>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</si>
  <si>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</si>
  <si>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</si>
  <si>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</si>
  <si>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</si>
  <si>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</si>
  <si>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</si>
  <si>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</si>
  <si>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</si>
  <si>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</si>
  <si>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</si>
  <si>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</si>
  <si>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</si>
  <si>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</si>
  <si>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</si>
  <si>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</si>
  <si>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</si>
  <si>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</si>
  <si>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</si>
  <si>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</si>
  <si>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</si>
  <si>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</si>
  <si>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</si>
  <si>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</si>
  <si>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</si>
  <si>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</si>
  <si>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</si>
  <si>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</si>
  <si>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</si>
  <si>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</si>
  <si>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</si>
  <si>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</si>
  <si>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</si>
  <si>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</si>
  <si>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</si>
  <si>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</si>
  <si>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</si>
  <si>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</si>
  <si>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</si>
  <si>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</si>
  <si>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</si>
  <si>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</si>
  <si>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</si>
  <si>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</si>
  <si>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</si>
  <si>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</si>
  <si>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</si>
  <si>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</si>
  <si>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</si>
  <si>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</si>
  <si>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</si>
  <si>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</si>
  <si>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</si>
  <si>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</si>
  <si>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</si>
  <si>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</si>
  <si>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</si>
  <si>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</si>
  <si>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</si>
  <si>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</si>
  <si>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</si>
  <si>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</si>
  <si>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</si>
  <si>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</si>
  <si>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</si>
  <si>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</si>
  <si>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</si>
  <si>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</si>
  <si>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</si>
  <si>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</si>
  <si>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</si>
  <si>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</si>
  <si>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</si>
  <si>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</si>
  <si>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</si>
  <si>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</si>
  <si>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</si>
  <si>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</si>
  <si>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</si>
  <si>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</si>
  <si>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</si>
  <si>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</si>
  <si>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</si>
  <si>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</si>
  <si>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</si>
  <si>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</si>
  <si>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</si>
  <si>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</si>
  <si>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</si>
  <si>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</si>
  <si>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</si>
  <si>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</si>
  <si>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</si>
  <si>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</si>
  <si>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</si>
  <si>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</si>
  <si>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</si>
  <si>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</si>
  <si>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</si>
  <si>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</si>
  <si>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</si>
  <si>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</si>
  <si>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</si>
  <si>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</si>
  <si>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</si>
  <si>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</si>
  <si>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</si>
  <si>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</si>
  <si>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</si>
  <si>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</si>
  <si>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</si>
  <si>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</si>
  <si>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</si>
  <si>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</si>
  <si>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</si>
  <si>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</si>
  <si>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</si>
  <si>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</si>
  <si>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</si>
  <si>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</si>
  <si>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</si>
  <si>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</si>
  <si>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</si>
  <si>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</si>
  <si>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</si>
  <si>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</si>
  <si>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</si>
  <si>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</si>
  <si>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</si>
  <si>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</si>
  <si>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</si>
  <si>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</si>
  <si>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</si>
  <si>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</si>
  <si>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</si>
  <si>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</si>
  <si>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</si>
  <si>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</si>
  <si>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</si>
  <si>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</si>
  <si>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</si>
  <si>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</si>
  <si>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</si>
  <si>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</si>
  <si>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</si>
  <si>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</si>
  <si>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</si>
  <si>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</si>
  <si>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</si>
  <si>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</si>
  <si>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</si>
  <si>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</si>
  <si>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</si>
  <si>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</si>
  <si>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</si>
  <si>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</si>
  <si>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</si>
  <si>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</si>
  <si>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</si>
  <si>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</si>
  <si>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</si>
  <si>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</si>
  <si>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</si>
  <si>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</si>
  <si>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</si>
  <si>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</si>
  <si>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</si>
  <si>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</si>
  <si>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</si>
  <si>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</si>
  <si>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</si>
  <si>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</si>
  <si>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</si>
  <si>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</si>
  <si>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</si>
  <si>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</si>
  <si>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</si>
  <si>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</si>
  <si>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</si>
  <si>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</si>
  <si>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</si>
  <si>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</si>
  <si>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</si>
  <si>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</si>
  <si>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</si>
  <si>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</si>
  <si>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</si>
  <si>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</si>
  <si>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</si>
  <si>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</si>
  <si>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</si>
  <si>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</si>
  <si>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</si>
  <si>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</si>
  <si>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</si>
  <si>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</si>
  <si>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</si>
  <si>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</si>
  <si>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</si>
  <si>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</si>
  <si>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</si>
  <si>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</si>
  <si>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</si>
  <si>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</si>
  <si>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</si>
  <si>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</si>
  <si>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</si>
  <si>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</si>
  <si>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</si>
  <si>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</si>
  <si>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</si>
  <si>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</si>
  <si>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</si>
  <si>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</si>
  <si>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</si>
  <si>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</si>
  <si>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</si>
  <si>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</si>
  <si>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</si>
  <si>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</si>
  <si>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</si>
  <si>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</si>
  <si>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</si>
  <si>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</si>
  <si>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</si>
  <si>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</si>
  <si>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</si>
  <si>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</si>
  <si>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</si>
  <si>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</si>
  <si>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</si>
  <si>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</si>
  <si>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</si>
  <si>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</si>
  <si>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</si>
  <si>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</si>
  <si>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</si>
  <si>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</si>
  <si>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</si>
  <si>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</si>
  <si>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</si>
  <si>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</si>
  <si>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</si>
  <si>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</si>
  <si>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</si>
  <si>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</si>
  <si>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</si>
  <si>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</si>
  <si>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</si>
  <si>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</si>
  <si>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</si>
  <si>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</si>
  <si>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</si>
  <si>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</si>
  <si>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</si>
  <si>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</si>
  <si>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</si>
  <si>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</si>
  <si>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</si>
  <si>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</si>
  <si>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</si>
  <si>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</si>
  <si>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</si>
  <si>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</si>
  <si>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</si>
  <si>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</si>
  <si>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</si>
  <si>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</si>
  <si>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</si>
  <si>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</si>
  <si>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</si>
  <si>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</si>
  <si>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</si>
  <si>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</si>
  <si>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</si>
  <si>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</si>
  <si>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</si>
  <si>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</si>
  <si>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</si>
  <si>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</si>
  <si>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</si>
  <si>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</si>
  <si>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</si>
  <si>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</si>
  <si>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</si>
  <si>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</si>
  <si>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</si>
  <si>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</si>
  <si>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</si>
  <si>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</si>
  <si>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</si>
  <si>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</si>
  <si>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</si>
  <si>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</si>
  <si>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</si>
  <si>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</si>
  <si>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</si>
  <si>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</si>
  <si>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</si>
  <si>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</si>
  <si>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</si>
  <si>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</si>
  <si>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</si>
  <si>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</si>
  <si>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</si>
  <si>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</si>
  <si>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</si>
  <si>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</si>
  <si>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</si>
  <si>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</si>
  <si>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</si>
  <si>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</si>
  <si>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</si>
  <si>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</si>
  <si>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</si>
  <si>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</si>
  <si>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</si>
  <si>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</si>
  <si>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</si>
  <si>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</si>
  <si>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</si>
  <si>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</si>
  <si>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</si>
  <si>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</si>
  <si>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</si>
  <si>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</si>
  <si>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</si>
  <si>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</si>
  <si>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</si>
  <si>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</si>
  <si>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</si>
  <si>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</si>
  <si>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</si>
  <si>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</si>
  <si>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</si>
  <si>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</si>
  <si>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</si>
  <si>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</si>
  <si>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</si>
  <si>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</si>
  <si>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</si>
  <si>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</si>
  <si>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</si>
  <si>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</si>
  <si>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</si>
  <si>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</si>
  <si>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</si>
  <si>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</si>
  <si>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</si>
  <si>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</si>
  <si>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</si>
  <si>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</si>
  <si>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</si>
  <si>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</si>
  <si>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</si>
  <si>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</si>
  <si>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</si>
  <si>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</si>
  <si>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</si>
  <si>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</si>
  <si>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</si>
  <si>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</si>
  <si>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</si>
  <si>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</si>
  <si>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</si>
  <si>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</si>
  <si>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</si>
  <si>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</si>
  <si>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</si>
  <si>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</si>
  <si>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</si>
  <si>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</si>
  <si>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</si>
  <si>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</si>
  <si>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</si>
  <si>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</si>
  <si>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</si>
  <si>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</si>
  <si>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</si>
  <si>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</si>
  <si>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</si>
  <si>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</si>
  <si>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</si>
  <si>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</si>
  <si>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</si>
  <si>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</si>
  <si>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</si>
  <si>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</si>
  <si>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</si>
  <si>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</si>
  <si>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</si>
  <si>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</si>
  <si>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</si>
  <si>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</si>
  <si>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</si>
  <si>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</si>
  <si>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</si>
  <si>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</si>
  <si>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</si>
  <si>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</si>
  <si>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</si>
  <si>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</si>
  <si>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</si>
  <si>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</si>
  <si>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</si>
  <si>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</si>
  <si>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</si>
  <si>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</si>
  <si>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</si>
  <si>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</si>
  <si>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</si>
  <si>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</si>
  <si>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</si>
  <si>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</si>
  <si>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</si>
  <si>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</si>
  <si>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</si>
  <si>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</si>
  <si>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</si>
  <si>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</si>
  <si>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</si>
  <si>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</si>
  <si>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</si>
  <si>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</si>
  <si>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</si>
  <si>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</si>
  <si>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</si>
  <si>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</si>
  <si>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</si>
  <si>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</si>
  <si>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</si>
  <si>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</si>
  <si>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</si>
  <si>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</si>
  <si>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</si>
  <si>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</si>
  <si>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</si>
  <si>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</si>
  <si>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</si>
  <si>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</si>
  <si>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</si>
  <si>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</si>
  <si>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</si>
  <si>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</si>
  <si>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</si>
  <si>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</si>
  <si>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</si>
  <si>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</si>
  <si>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</si>
  <si>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</si>
  <si>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</si>
  <si>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</si>
  <si>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</si>
  <si>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</si>
  <si>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</si>
  <si>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</si>
  <si>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</si>
  <si>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</si>
  <si>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</si>
  <si>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</si>
  <si>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</si>
  <si>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</si>
  <si>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</si>
  <si>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</si>
  <si>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</si>
  <si>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</si>
  <si>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</si>
  <si>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</si>
  <si>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</si>
  <si>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</si>
  <si>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</si>
  <si>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</si>
  <si>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</si>
  <si>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</si>
  <si>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</si>
  <si>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</si>
  <si>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</si>
  <si>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</si>
  <si>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</si>
  <si>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</si>
  <si>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</si>
  <si>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</si>
  <si>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</si>
  <si>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</si>
  <si>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</si>
  <si>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</si>
  <si>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</si>
  <si>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</si>
  <si>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</si>
  <si>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</si>
  <si>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</si>
  <si>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</si>
  <si>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</si>
  <si>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</si>
  <si>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</si>
  <si>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</si>
  <si>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</si>
  <si>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</si>
  <si>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</si>
  <si>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</si>
  <si>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</si>
  <si>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</si>
  <si>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</si>
  <si>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</si>
  <si>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</si>
  <si>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</si>
  <si>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</si>
  <si>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</si>
  <si>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</si>
  <si>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</si>
  <si>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</si>
  <si>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</si>
  <si>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</si>
  <si>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</si>
  <si>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</si>
  <si>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</si>
  <si>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</si>
  <si>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</si>
  <si>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</si>
  <si>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</si>
  <si>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</si>
  <si>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</si>
  <si>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</si>
  <si>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</si>
  <si>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</si>
  <si>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</si>
  <si>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</si>
  <si>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</si>
  <si>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</si>
  <si>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</si>
  <si>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</si>
  <si>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</si>
  <si>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</si>
  <si>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</si>
  <si>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</si>
  <si>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</si>
  <si>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</si>
  <si>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</si>
  <si>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</si>
  <si>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</si>
  <si>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</si>
  <si>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</si>
  <si>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</si>
  <si>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</si>
  <si>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</si>
  <si>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</si>
  <si>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</si>
  <si>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</si>
  <si>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</si>
  <si>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</si>
  <si>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</si>
  <si>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</si>
  <si>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</si>
  <si>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</si>
  <si>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</si>
  <si>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</si>
  <si>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</si>
  <si>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</si>
  <si>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</si>
  <si>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</si>
  <si>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</si>
  <si>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</si>
  <si>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</si>
  <si>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</si>
  <si>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</si>
  <si>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</si>
  <si>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</si>
  <si>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</si>
  <si>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</si>
  <si>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</si>
  <si>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</si>
  <si>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</si>
  <si>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</si>
  <si>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</si>
  <si>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</si>
  <si>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</si>
  <si>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</si>
  <si>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</si>
  <si>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</si>
  <si>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</si>
  <si>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</si>
  <si>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</si>
  <si>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</si>
  <si>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</si>
  <si>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</si>
  <si>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</si>
  <si>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</si>
  <si>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</si>
  <si>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</si>
  <si>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</si>
  <si>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</si>
  <si>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</si>
  <si>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</si>
  <si>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</si>
  <si>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</si>
  <si>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</si>
  <si>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</si>
  <si>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</si>
  <si>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</si>
  <si>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</si>
  <si>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</si>
  <si>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</si>
  <si>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</si>
  <si>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</si>
  <si>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</si>
  <si>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</si>
  <si>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</si>
  <si>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</si>
  <si>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</si>
  <si>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</si>
  <si>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</si>
  <si>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</si>
  <si>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</si>
  <si>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</si>
  <si>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</si>
  <si>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</si>
  <si>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</si>
  <si>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</si>
  <si>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</si>
  <si>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</si>
  <si>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</si>
  <si>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</si>
  <si>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</si>
  <si>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</si>
  <si>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</si>
  <si>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</si>
  <si>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</si>
  <si>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</si>
  <si>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</si>
  <si>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</si>
  <si>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</si>
  <si>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</si>
  <si>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</si>
  <si>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</si>
  <si>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</si>
  <si>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</si>
  <si>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</si>
  <si>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</si>
  <si>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</si>
  <si>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</si>
  <si>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</si>
  <si>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</si>
  <si>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</si>
  <si>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</si>
  <si>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</si>
  <si>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</si>
  <si>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</si>
  <si>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</si>
  <si>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</si>
  <si>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</si>
  <si>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</si>
  <si>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</si>
  <si>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</si>
  <si>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</si>
  <si>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</si>
  <si>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</si>
  <si>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</si>
  <si>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</si>
  <si>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</si>
  <si>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</si>
  <si>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</si>
  <si>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</si>
  <si>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</si>
  <si>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</si>
  <si>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</si>
  <si>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</si>
  <si>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</si>
  <si>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</si>
  <si>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</si>
  <si>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</si>
  <si>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</si>
  <si>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</si>
  <si>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</si>
  <si>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</si>
  <si>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</si>
  <si>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</si>
  <si>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</si>
  <si>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</si>
  <si>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</si>
  <si>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</si>
  <si>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</si>
  <si>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</si>
  <si>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</si>
  <si>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</si>
  <si>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</si>
  <si>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</si>
  <si>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</si>
  <si>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</si>
  <si>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</si>
  <si>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</si>
  <si>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</si>
  <si>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</si>
  <si>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</si>
  <si>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</si>
  <si>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</si>
  <si>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</si>
  <si>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</si>
  <si>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</si>
  <si>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</si>
  <si>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</si>
  <si>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</si>
  <si>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</si>
  <si>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</si>
  <si>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</si>
  <si>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</si>
  <si>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</si>
  <si>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</si>
  <si>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</si>
  <si>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</si>
  <si>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</si>
  <si>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</si>
  <si>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</si>
  <si>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</si>
  <si>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</si>
  <si>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</si>
  <si>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</si>
  <si>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</si>
  <si>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</si>
  <si>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</si>
  <si>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</si>
  <si>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</si>
  <si>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</si>
  <si>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</si>
  <si>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</si>
  <si>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</si>
  <si>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</si>
  <si>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</si>
  <si>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</si>
  <si>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</si>
  <si>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</si>
  <si>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</si>
  <si>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</si>
  <si>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</si>
  <si>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</si>
  <si>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</si>
  <si>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</si>
  <si>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</si>
  <si>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</si>
  <si>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</si>
  <si>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</si>
  <si>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</si>
  <si>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</si>
  <si>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</si>
  <si>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</si>
  <si>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</si>
  <si>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</si>
  <si>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</si>
  <si>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</si>
  <si>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</si>
  <si>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</si>
  <si>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</si>
  <si>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</si>
  <si>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</si>
  <si>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</si>
  <si>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</si>
  <si>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</si>
  <si>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</si>
  <si>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</si>
  <si>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</si>
  <si>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</si>
  <si>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</si>
  <si>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</si>
  <si>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</si>
  <si>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</si>
  <si>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</si>
  <si>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</si>
  <si>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</si>
  <si>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</si>
  <si>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</si>
  <si>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</si>
  <si>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</si>
  <si>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</si>
  <si>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</si>
  <si>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</si>
  <si>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</si>
  <si>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</si>
  <si>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</si>
  <si>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</si>
  <si>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</si>
  <si>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</si>
  <si>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</si>
  <si>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</si>
  <si>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</si>
  <si>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</si>
  <si>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</si>
  <si>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</si>
  <si>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</si>
  <si>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</si>
  <si>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</si>
  <si>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</si>
  <si>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</si>
  <si>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</si>
  <si>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</si>
  <si>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</si>
  <si>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</si>
  <si>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</si>
  <si>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</si>
  <si>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</si>
  <si>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</si>
  <si>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</si>
  <si>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</si>
  <si>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</si>
  <si>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</si>
  <si>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</si>
  <si>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</si>
  <si>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</si>
  <si>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</si>
  <si>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</si>
  <si>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</si>
  <si>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</si>
  <si>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</si>
  <si>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</si>
  <si>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</si>
  <si>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</si>
  <si>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</si>
  <si>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</si>
  <si>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</si>
  <si>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</si>
  <si>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</si>
  <si>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</si>
  <si>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</si>
  <si>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</si>
  <si>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</si>
  <si>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</si>
  <si>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</si>
  <si>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</si>
  <si>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</si>
  <si>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</si>
  <si>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</si>
  <si>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</si>
  <si>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</si>
  <si>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</si>
  <si>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</si>
  <si>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</si>
  <si>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</si>
  <si>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</si>
  <si>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</si>
  <si>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</si>
  <si>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</si>
  <si>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</si>
  <si>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</si>
  <si>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</si>
  <si>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</si>
  <si>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</si>
  <si>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</si>
  <si>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</si>
  <si>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</si>
  <si>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</si>
  <si>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</si>
  <si>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</si>
  <si>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</si>
  <si>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</si>
  <si>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</si>
  <si>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</si>
  <si>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</si>
  <si>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</si>
  <si>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</si>
  <si>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</si>
  <si>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</si>
  <si>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</si>
  <si>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</si>
  <si>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</si>
  <si>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</si>
  <si>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</si>
  <si>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</si>
  <si>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</si>
  <si>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</si>
  <si>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</si>
  <si>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</si>
  <si>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</si>
  <si>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</si>
  <si>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</si>
  <si>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</si>
  <si>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</si>
  <si>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</si>
  <si>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</si>
  <si>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</si>
  <si>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</si>
  <si>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</si>
  <si>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</si>
  <si>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</si>
  <si>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</si>
  <si>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</si>
  <si>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</si>
  <si>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</si>
  <si>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</si>
  <si>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</si>
  <si>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</si>
  <si>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</si>
  <si>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</si>
  <si>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</si>
  <si>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</si>
  <si>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</si>
  <si>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</si>
  <si>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</si>
  <si>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</si>
  <si>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</si>
  <si>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</si>
  <si>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</si>
  <si>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</si>
  <si>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</si>
  <si>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</si>
  <si>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</si>
  <si>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</si>
  <si>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</si>
  <si>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</si>
  <si>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</si>
  <si>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</si>
  <si>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</si>
  <si>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</si>
  <si>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</si>
  <si>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</si>
  <si>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</si>
  <si>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</si>
  <si>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</si>
  <si>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</si>
  <si>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</si>
  <si>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</si>
  <si>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</si>
  <si>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</si>
  <si>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</si>
  <si>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</si>
  <si>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</si>
  <si>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</si>
  <si>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</si>
  <si>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</si>
  <si>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</si>
  <si>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</si>
  <si>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</si>
  <si>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</si>
  <si>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</si>
  <si>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</si>
  <si>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</si>
  <si>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</si>
  <si>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</si>
  <si>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</si>
  <si>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</si>
  <si>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</si>
  <si>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</si>
  <si>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</si>
  <si>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</si>
  <si>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</si>
  <si>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</si>
  <si>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</si>
  <si>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</si>
  <si>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</si>
  <si>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</si>
  <si>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</si>
  <si>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</si>
  <si>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</si>
  <si>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</si>
  <si>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</si>
  <si>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</si>
  <si>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</si>
  <si>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</si>
  <si>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</si>
  <si>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</si>
  <si>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</si>
  <si>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</si>
  <si>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</si>
  <si>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</si>
  <si>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</si>
  <si>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</si>
  <si>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</si>
  <si>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</si>
  <si>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</si>
  <si>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</si>
  <si>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</si>
  <si>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</si>
  <si>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</si>
  <si>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</si>
  <si>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</si>
  <si>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</si>
  <si>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</si>
  <si>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</si>
  <si>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</si>
  <si>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</si>
  <si>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</si>
  <si>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</si>
  <si>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</si>
  <si>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</si>
  <si>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</si>
  <si>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</si>
  <si>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</si>
  <si>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</si>
  <si>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</si>
  <si>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</si>
  <si>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</si>
  <si>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</si>
  <si>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</si>
  <si>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</si>
  <si>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</si>
  <si>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</si>
  <si>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</si>
  <si>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</si>
  <si>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</si>
  <si>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</si>
  <si>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</si>
  <si>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</si>
  <si>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</si>
  <si>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</si>
  <si>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</si>
  <si>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</si>
  <si>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</si>
  <si>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</si>
  <si>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</si>
  <si>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</si>
  <si>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</si>
  <si>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</si>
  <si>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</si>
  <si>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</si>
  <si>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</si>
  <si>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</si>
  <si>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</si>
  <si>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</si>
  <si>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</si>
  <si>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</si>
  <si>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</si>
  <si>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</si>
  <si>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</si>
  <si>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</si>
  <si>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</si>
  <si>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</si>
  <si>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</si>
  <si>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</si>
  <si>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</si>
  <si>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</si>
  <si>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</si>
  <si>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</si>
  <si>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</si>
  <si>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</si>
  <si>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</si>
  <si>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</si>
  <si>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</si>
  <si>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</si>
  <si>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</si>
  <si>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</si>
  <si>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</si>
  <si>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</si>
  <si>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</si>
  <si>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</si>
  <si>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</si>
  <si>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</si>
  <si>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</si>
  <si>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</si>
  <si>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</si>
  <si>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</si>
  <si>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</si>
  <si>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</si>
  <si>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</si>
  <si>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</si>
  <si>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</si>
  <si>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</si>
  <si>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</si>
  <si>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</si>
  <si>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</si>
  <si>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</si>
  <si>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</si>
  <si>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</si>
  <si>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</si>
  <si>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</si>
  <si>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</si>
  <si>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</si>
  <si>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</si>
  <si>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</si>
  <si>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</si>
  <si>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</si>
  <si>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</si>
  <si>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</si>
  <si>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</si>
  <si>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</si>
  <si>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</si>
  <si>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</si>
  <si>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</si>
  <si>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</si>
  <si>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</si>
  <si>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</si>
  <si>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</si>
  <si>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</si>
  <si>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</si>
  <si>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</si>
  <si>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</si>
  <si>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</si>
  <si>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</si>
  <si>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</si>
  <si>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</si>
  <si>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</si>
  <si>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</si>
  <si>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</si>
  <si>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</si>
  <si>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</si>
  <si>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</si>
  <si>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</si>
  <si>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</si>
  <si>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</si>
  <si>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</si>
  <si>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</si>
  <si>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</si>
  <si>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</si>
  <si>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</si>
  <si>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</si>
  <si>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</si>
  <si>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</si>
  <si>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</si>
  <si>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</si>
  <si>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</si>
  <si>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</si>
  <si>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</si>
  <si>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</si>
  <si>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</si>
  <si>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</si>
  <si>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</si>
  <si>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</si>
  <si>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</si>
  <si>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</si>
  <si>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</si>
  <si>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</si>
  <si>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</si>
  <si>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</si>
  <si>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</si>
  <si>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</si>
  <si>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</si>
  <si>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</si>
  <si>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</si>
  <si>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</si>
  <si>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</si>
  <si>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</si>
  <si>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</si>
  <si>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</si>
  <si>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</si>
  <si>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</si>
  <si>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</si>
  <si>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</si>
  <si>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</si>
  <si>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</si>
  <si>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</si>
  <si>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</si>
  <si>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</si>
  <si>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</si>
  <si>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</si>
  <si>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</si>
  <si>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</si>
  <si>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</si>
  <si>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</si>
  <si>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</si>
  <si>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</si>
  <si>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</si>
  <si>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</si>
  <si>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</si>
  <si>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</si>
  <si>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</si>
  <si>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</si>
  <si>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</si>
  <si>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</si>
  <si>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</si>
  <si>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</si>
  <si>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</si>
  <si>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</si>
  <si>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</si>
  <si>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</si>
  <si>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</si>
  <si>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</si>
  <si>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</si>
  <si>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</si>
  <si>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</si>
  <si>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</si>
  <si>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</si>
  <si>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</si>
  <si>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</si>
  <si>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</si>
  <si>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</si>
  <si>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</si>
  <si>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</si>
  <si>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</si>
  <si>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</si>
  <si>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</si>
  <si>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</si>
  <si>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</si>
  <si>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</si>
  <si>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</si>
  <si>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</si>
  <si>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</si>
  <si>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</si>
  <si>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</si>
  <si>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</si>
  <si>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</si>
  <si>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</si>
  <si>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</si>
  <si>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</si>
  <si>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</si>
  <si>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</si>
  <si>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</si>
  <si>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</si>
  <si>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</si>
  <si>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</si>
  <si>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</si>
  <si>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</si>
  <si>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</si>
  <si>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</si>
  <si>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</si>
  <si>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</si>
  <si>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</si>
  <si>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</si>
  <si>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</si>
  <si>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</si>
  <si>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</si>
  <si>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</si>
  <si>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</si>
  <si>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</si>
  <si>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</si>
  <si>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</si>
  <si>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</si>
  <si>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</si>
  <si>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</si>
  <si>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</si>
  <si>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</si>
  <si>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</si>
  <si>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</si>
  <si>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</si>
  <si>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</si>
  <si>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</si>
  <si>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</si>
  <si>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</si>
  <si>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</si>
  <si>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</si>
  <si>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</si>
  <si>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</si>
  <si>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</si>
  <si>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</si>
  <si>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</si>
  <si>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</si>
  <si>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</si>
  <si>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</si>
  <si>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</si>
  <si>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</si>
  <si>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</si>
  <si>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</si>
  <si>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</si>
  <si>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</si>
  <si>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</si>
  <si>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</si>
  <si>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</si>
  <si>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</si>
  <si>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</si>
  <si>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</si>
  <si>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</si>
  <si>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</si>
  <si>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</si>
  <si>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</si>
  <si>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</si>
  <si>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</si>
  <si>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</si>
  <si>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</si>
  <si>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</si>
  <si>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</si>
  <si>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</si>
  <si>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</si>
  <si>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</si>
  <si>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</si>
  <si>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</si>
  <si>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</si>
  <si>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</si>
  <si>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</si>
  <si>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</si>
  <si>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</si>
  <si>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</si>
  <si>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</si>
  <si>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</si>
  <si>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</si>
  <si>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</si>
  <si>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</si>
  <si>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</si>
  <si>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</si>
  <si>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</si>
  <si>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</si>
  <si>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</si>
  <si>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</si>
  <si>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</si>
  <si>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</si>
  <si>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</si>
  <si>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</si>
  <si>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</si>
  <si>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</si>
  <si>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</si>
  <si>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</si>
  <si>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</si>
  <si>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</si>
  <si>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</si>
  <si>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</si>
  <si>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</si>
  <si>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</si>
  <si>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</si>
  <si>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</si>
  <si>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</si>
  <si>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</si>
  <si>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</si>
  <si>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</si>
  <si>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</si>
  <si>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</si>
  <si>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</si>
  <si>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</si>
  <si>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</si>
  <si>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</si>
  <si>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</si>
  <si>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</si>
  <si>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</si>
  <si>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</si>
  <si>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</si>
  <si>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</si>
  <si>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</si>
  <si>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</si>
  <si>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</si>
  <si>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</si>
  <si>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</si>
  <si>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</si>
  <si>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</si>
  <si>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</si>
  <si>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</si>
  <si>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</si>
  <si>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</si>
  <si>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</si>
  <si>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</si>
  <si>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</si>
  <si>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</si>
  <si>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</si>
  <si>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</si>
  <si>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</si>
  <si>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</si>
  <si>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</si>
  <si>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</si>
  <si>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</si>
  <si>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</si>
  <si>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</si>
  <si>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</si>
  <si>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</si>
  <si>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</si>
  <si>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</si>
  <si>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</si>
  <si>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</si>
  <si>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</si>
  <si>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</si>
  <si>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</si>
  <si>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</si>
  <si>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</si>
  <si>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</si>
  <si>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</si>
  <si>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</si>
  <si>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</si>
  <si>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</si>
  <si>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</si>
  <si>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</si>
  <si>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</si>
  <si>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</si>
  <si>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</si>
  <si>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</si>
  <si>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</si>
  <si>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</si>
  <si>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</si>
  <si>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</si>
  <si>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</si>
  <si>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</si>
  <si>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</si>
  <si>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</si>
  <si>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</si>
  <si>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</si>
  <si>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</si>
  <si>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</si>
  <si>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</si>
  <si>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</si>
  <si>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</si>
  <si>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</si>
  <si>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</si>
  <si>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</si>
  <si>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</si>
  <si>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</si>
  <si>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</si>
  <si>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</si>
  <si>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</si>
  <si>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</si>
  <si>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</si>
  <si>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</si>
  <si>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</si>
  <si>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</si>
  <si>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</si>
  <si>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</si>
  <si>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</si>
  <si>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</si>
  <si>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</si>
  <si>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</si>
  <si>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</si>
  <si>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</si>
  <si>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</si>
  <si>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</si>
  <si>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</si>
  <si>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</si>
  <si>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</si>
  <si>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</si>
  <si>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</si>
  <si>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</si>
  <si>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</si>
  <si>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</si>
  <si>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</si>
  <si>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</si>
  <si>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</si>
  <si>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</si>
  <si>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</si>
  <si>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</si>
  <si>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</si>
  <si>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</si>
  <si>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</si>
  <si>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</si>
  <si>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</si>
  <si>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</si>
  <si>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</si>
  <si>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</si>
  <si>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</si>
  <si>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</si>
  <si>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</si>
  <si>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</si>
  <si>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</si>
  <si>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</si>
  <si>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</si>
  <si>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</si>
  <si>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</si>
  <si>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</si>
  <si>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</si>
  <si>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</si>
  <si>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</si>
  <si>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</si>
  <si>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</si>
  <si>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</si>
  <si>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</si>
  <si>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</si>
  <si>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</si>
  <si>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</si>
  <si>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</si>
  <si>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</si>
  <si>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</si>
  <si>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</si>
  <si>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</si>
  <si>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</si>
  <si>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</si>
  <si>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</si>
  <si>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</si>
  <si>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</si>
  <si>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</si>
  <si>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</si>
  <si>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</si>
  <si>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</si>
  <si>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</si>
  <si>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</si>
  <si>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</si>
  <si>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</si>
  <si>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</si>
  <si>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</si>
  <si>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</si>
  <si>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</si>
  <si>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</si>
  <si>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</si>
  <si>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</si>
  <si>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</si>
  <si>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</si>
  <si>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</si>
  <si>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</si>
  <si>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</si>
  <si>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</si>
  <si>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</si>
  <si>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</si>
  <si>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</si>
  <si>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</si>
  <si>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</si>
  <si>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</si>
  <si>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</si>
  <si>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</si>
  <si>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</si>
  <si>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</si>
  <si>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</si>
  <si>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</si>
  <si>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</si>
  <si>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</si>
  <si>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</si>
  <si>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</si>
  <si>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</si>
  <si>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</si>
  <si>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</si>
  <si>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</si>
  <si>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</si>
  <si>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</si>
  <si>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</si>
  <si>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</si>
  <si>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</si>
  <si>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</si>
  <si>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</si>
  <si>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</si>
  <si>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</si>
  <si>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</si>
  <si>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</si>
  <si>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</si>
  <si>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</si>
  <si>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</si>
  <si>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</si>
  <si>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</si>
  <si>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</si>
  <si>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</si>
  <si>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</si>
  <si>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</si>
  <si>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</si>
  <si>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</si>
  <si>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</si>
  <si>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</si>
  <si>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</si>
  <si>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</si>
  <si>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</si>
  <si>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</si>
  <si>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</si>
  <si>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</si>
  <si>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</si>
  <si>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</si>
  <si>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</si>
  <si>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</si>
  <si>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</si>
  <si>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</si>
  <si>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</si>
  <si>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</si>
  <si>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</si>
  <si>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</si>
  <si>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</si>
  <si>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</si>
  <si>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</si>
  <si>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</si>
  <si>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</si>
  <si>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</si>
  <si>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</si>
  <si>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</si>
  <si>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</si>
  <si>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</si>
  <si>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</si>
  <si>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</si>
  <si>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</si>
  <si>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</si>
  <si>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</si>
  <si>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</si>
  <si>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</si>
  <si>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</si>
  <si>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</si>
  <si>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</si>
  <si>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</si>
  <si>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</si>
  <si>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</si>
  <si>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</si>
  <si>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</si>
  <si>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</si>
  <si>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</si>
  <si>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</si>
  <si>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</si>
  <si>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</si>
  <si>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</si>
  <si>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</si>
  <si>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</si>
  <si>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</si>
  <si>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</si>
  <si>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</si>
  <si>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</si>
  <si>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</si>
  <si>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</si>
  <si>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</si>
  <si>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</si>
  <si>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</si>
  <si>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</si>
  <si>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</si>
  <si>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</si>
  <si>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</si>
  <si>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</si>
  <si>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</si>
  <si>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</si>
  <si>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</si>
  <si>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</si>
  <si>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</si>
  <si>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</si>
  <si>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</si>
  <si>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</si>
  <si>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</si>
  <si>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</si>
  <si>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</si>
  <si>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</si>
  <si>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</si>
  <si>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</si>
  <si>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</si>
  <si>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</si>
  <si>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</si>
  <si>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</si>
  <si>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</si>
  <si>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</si>
  <si>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</si>
  <si>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</si>
  <si>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</si>
  <si>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</si>
  <si>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</si>
  <si>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</si>
  <si>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</si>
  <si>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</si>
  <si>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</si>
  <si>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</si>
  <si>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</si>
  <si>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</si>
  <si>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</si>
  <si>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</si>
  <si>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</si>
  <si>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</si>
  <si>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</si>
  <si>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</si>
  <si>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</si>
  <si>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</si>
  <si>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</si>
  <si>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</si>
  <si>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</si>
  <si>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</si>
  <si>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</si>
  <si>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</si>
  <si>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</si>
  <si>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</si>
  <si>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</si>
  <si>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</si>
  <si>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</si>
  <si>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</si>
  <si>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</si>
  <si>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</si>
  <si>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</si>
  <si>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</si>
  <si>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</si>
  <si>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</si>
  <si>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</si>
  <si>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</si>
  <si>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</si>
  <si>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</si>
  <si>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</si>
  <si>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</si>
  <si>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</si>
  <si>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</si>
  <si>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</si>
  <si>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</si>
  <si>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</si>
  <si>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</si>
  <si>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</si>
  <si>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</si>
  <si>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</si>
  <si>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</si>
  <si>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</si>
  <si>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</si>
  <si>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</si>
  <si>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</si>
  <si>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</si>
  <si>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</si>
  <si>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</si>
  <si>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</si>
  <si>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</si>
  <si>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</si>
  <si>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</si>
  <si>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</si>
  <si>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</si>
  <si>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</si>
  <si>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</si>
  <si>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</si>
  <si>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</si>
  <si>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</si>
  <si>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</si>
  <si>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</si>
  <si>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</si>
  <si>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</si>
  <si>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</si>
  <si>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</si>
  <si>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</si>
  <si>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</si>
  <si>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</si>
  <si>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</si>
  <si>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</si>
  <si>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</si>
  <si>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</si>
  <si>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</si>
  <si>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</si>
  <si>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</si>
  <si>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</si>
  <si>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</si>
  <si>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</si>
  <si>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</si>
  <si>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</si>
  <si>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</si>
  <si>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</si>
  <si>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</si>
  <si>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</si>
  <si>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</si>
  <si>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</si>
  <si>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</si>
  <si>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</si>
  <si>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</si>
  <si>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</si>
  <si>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</si>
  <si>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</si>
  <si>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</si>
  <si>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</si>
  <si>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</si>
  <si>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</si>
  <si>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</si>
  <si>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</si>
  <si>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</si>
  <si>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</si>
  <si>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</si>
  <si>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</si>
  <si>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</si>
  <si>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</si>
  <si>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</si>
  <si>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</si>
  <si>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</si>
  <si>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</si>
  <si>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</si>
  <si>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</si>
  <si>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</si>
  <si>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</si>
  <si>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</si>
  <si>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</si>
  <si>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</si>
  <si>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</si>
  <si>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</si>
  <si>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</si>
  <si>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</si>
  <si>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</si>
  <si>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</si>
  <si>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</si>
  <si>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</si>
  <si>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</si>
  <si>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</si>
  <si>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</si>
  <si>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</si>
  <si>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</si>
  <si>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</si>
  <si>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</si>
  <si>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</si>
  <si>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</si>
  <si>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</si>
  <si>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</si>
  <si>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</si>
  <si>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</si>
  <si>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</si>
  <si>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</si>
  <si>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</si>
  <si>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</si>
  <si>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</si>
  <si>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</si>
  <si>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</si>
  <si>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</si>
  <si>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</si>
  <si>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</si>
  <si>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</si>
  <si>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</si>
  <si>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</si>
  <si>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</si>
  <si>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</si>
  <si>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</si>
  <si>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</si>
  <si>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</si>
  <si>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</si>
  <si>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</si>
  <si>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</si>
  <si>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</si>
  <si>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</si>
  <si>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</si>
  <si>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</si>
  <si>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</si>
  <si>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</si>
  <si>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</si>
  <si>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</si>
  <si>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</si>
  <si>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</si>
  <si>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</si>
  <si>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</si>
  <si>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</si>
  <si>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</si>
  <si>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</si>
  <si>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</si>
  <si>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</si>
  <si>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</si>
  <si>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</si>
  <si>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</si>
  <si>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</si>
  <si>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</si>
  <si>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</si>
  <si>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</si>
  <si>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</si>
  <si>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</si>
  <si>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</si>
  <si>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</si>
  <si>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</si>
  <si>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</si>
  <si>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</si>
  <si>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</si>
  <si>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</si>
  <si>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</si>
  <si>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</si>
  <si>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</si>
  <si>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</si>
  <si>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</si>
  <si>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</si>
  <si>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</si>
  <si>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</si>
  <si>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</si>
  <si>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</si>
  <si>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</si>
  <si>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</si>
  <si>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</si>
  <si>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</si>
  <si>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</si>
  <si>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</si>
  <si>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</si>
  <si>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</si>
  <si>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</si>
  <si>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</si>
  <si>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</si>
  <si>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</si>
  <si>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</si>
  <si>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</si>
  <si>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</si>
  <si>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</si>
  <si>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</si>
  <si>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</si>
  <si>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</si>
  <si>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</si>
  <si>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</si>
  <si>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</si>
  <si>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</si>
  <si>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</si>
  <si>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</si>
  <si>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</si>
  <si>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</si>
  <si>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</si>
  <si>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</si>
  <si>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</si>
  <si>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</si>
  <si>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</si>
  <si>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</si>
  <si>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</si>
  <si>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</si>
  <si>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</si>
  <si>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</si>
  <si>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</si>
  <si>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</si>
  <si>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</si>
  <si>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</si>
  <si>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</si>
  <si>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</si>
  <si>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</si>
  <si>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</si>
  <si>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</si>
  <si>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</si>
  <si>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</si>
  <si>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</si>
  <si>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</si>
  <si>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</si>
  <si>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</si>
  <si>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</si>
  <si>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</si>
  <si>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</si>
  <si>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</si>
  <si>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</si>
  <si>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</si>
  <si>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</si>
  <si>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</si>
  <si>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</si>
  <si>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</si>
  <si>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</si>
  <si>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</si>
  <si>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</si>
  <si>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</si>
  <si>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</si>
  <si>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</si>
  <si>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</si>
  <si>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</si>
  <si>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</si>
  <si>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</si>
  <si>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</si>
  <si>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</si>
  <si>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</si>
  <si>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</si>
  <si>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</si>
  <si>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</si>
  <si>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</si>
  <si>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</si>
  <si>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</si>
  <si>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</si>
  <si>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</si>
  <si>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</si>
  <si>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</si>
  <si>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</si>
  <si>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</si>
  <si>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</si>
  <si>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</si>
  <si>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</si>
  <si>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</si>
  <si>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</si>
  <si>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</si>
  <si>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</si>
  <si>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</si>
  <si>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</si>
  <si>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</si>
  <si>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</si>
  <si>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</si>
  <si>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</si>
  <si>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</si>
  <si>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</si>
  <si>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</si>
  <si>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</si>
  <si>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</si>
  <si>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</si>
  <si>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</si>
  <si>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</si>
  <si>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</si>
  <si>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</si>
  <si>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</si>
  <si>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</si>
  <si>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</si>
  <si>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</si>
  <si>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</si>
  <si>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</si>
  <si>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</si>
  <si>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</si>
  <si>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</si>
  <si>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</si>
  <si>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</si>
  <si>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</si>
  <si>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</si>
  <si>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</si>
  <si>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</si>
  <si>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</si>
  <si>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</si>
  <si>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</si>
  <si>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</si>
  <si>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</si>
  <si>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</si>
  <si>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</si>
  <si>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</si>
  <si>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</si>
  <si>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</si>
  <si>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</si>
  <si>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</si>
  <si>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</si>
  <si>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</si>
  <si>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</si>
  <si>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</si>
  <si>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</si>
  <si>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</si>
  <si>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</si>
  <si>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</si>
  <si>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</si>
  <si>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</si>
  <si>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</si>
  <si>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</si>
  <si>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</si>
  <si>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</si>
  <si>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</si>
  <si>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</si>
  <si>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</si>
  <si>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</si>
  <si>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</si>
  <si>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</si>
  <si>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</si>
  <si>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</si>
  <si>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</si>
  <si>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</si>
  <si>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</si>
  <si>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</si>
  <si>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</si>
  <si>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</si>
  <si>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</si>
  <si>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</si>
  <si>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</si>
  <si>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</si>
  <si>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</si>
  <si>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</si>
  <si>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</si>
  <si>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</si>
  <si>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</si>
  <si>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</si>
  <si>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</si>
  <si>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</si>
  <si>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</si>
  <si>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</si>
  <si>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</si>
  <si>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</si>
  <si>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</si>
  <si>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</si>
  <si>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</si>
  <si>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</si>
  <si>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</si>
  <si>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</si>
  <si>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</si>
  <si>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</si>
  <si>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</si>
  <si>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</si>
  <si>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</si>
  <si>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</si>
  <si>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</si>
  <si>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</si>
  <si>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</si>
  <si>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</si>
  <si>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</si>
  <si>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</si>
  <si>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</si>
  <si>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</si>
  <si>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</si>
  <si>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</si>
  <si>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</si>
  <si>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</si>
  <si>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</si>
  <si>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</si>
  <si>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</si>
  <si>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</si>
  <si>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</si>
  <si>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</si>
  <si>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</si>
  <si>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</si>
  <si>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</si>
  <si>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</si>
  <si>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</si>
  <si>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</si>
  <si>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</si>
  <si>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</si>
  <si>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</si>
  <si>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</si>
  <si>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</si>
  <si>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</si>
  <si>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</si>
  <si>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</si>
  <si>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</si>
  <si>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</si>
  <si>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</si>
  <si>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</si>
  <si>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</si>
  <si>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</si>
  <si>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</si>
  <si>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</si>
  <si>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</si>
  <si>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</si>
  <si>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</si>
  <si>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</si>
  <si>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</si>
  <si>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</si>
  <si>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</si>
  <si>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</si>
  <si>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</si>
  <si>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</si>
  <si>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</si>
  <si>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</si>
  <si>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</si>
  <si>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</si>
  <si>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</si>
  <si>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</si>
  <si>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</si>
  <si>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</si>
  <si>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</si>
  <si>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</si>
  <si>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</si>
  <si>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</si>
  <si>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</si>
  <si>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</si>
  <si>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</si>
  <si>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</si>
  <si>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</si>
  <si>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</si>
  <si>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</si>
  <si>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</si>
  <si>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</si>
  <si>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</si>
  <si>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</si>
  <si>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</si>
  <si>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</si>
  <si>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</si>
  <si>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</si>
  <si>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</si>
  <si>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</si>
  <si>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</si>
  <si>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</si>
  <si>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</si>
  <si>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</si>
  <si>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</si>
  <si>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</si>
  <si>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</si>
  <si>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</si>
  <si>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</si>
  <si>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</si>
  <si>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</si>
  <si>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</si>
  <si>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</si>
  <si>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</si>
  <si>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</si>
  <si>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</si>
  <si>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</si>
  <si>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</si>
  <si>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</si>
  <si>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</si>
  <si>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</si>
  <si>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</si>
  <si>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</si>
  <si>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</si>
  <si>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</si>
  <si>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</si>
  <si>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</si>
  <si>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</si>
  <si>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</si>
  <si>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</si>
  <si>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</si>
  <si>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</si>
  <si>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</si>
  <si>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</si>
  <si>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</si>
  <si>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</si>
  <si>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</si>
  <si>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</si>
  <si>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</si>
  <si>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</si>
  <si>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</si>
  <si>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</si>
  <si>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</si>
  <si>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</si>
  <si>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</si>
  <si>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</si>
  <si>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</si>
  <si>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</si>
  <si>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</si>
  <si>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</si>
  <si>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</si>
  <si>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</si>
  <si>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</si>
  <si>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</si>
  <si>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</si>
  <si>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</si>
  <si>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</si>
  <si>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</si>
  <si>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</si>
  <si>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</si>
  <si>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</si>
  <si>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</si>
  <si>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</si>
  <si>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</si>
  <si>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</si>
  <si>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</si>
  <si>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</si>
  <si>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</si>
  <si>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</si>
  <si>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</si>
  <si>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</si>
  <si>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</si>
  <si>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</si>
  <si>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</si>
  <si>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</si>
  <si>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</si>
  <si>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</si>
  <si>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</si>
  <si>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</si>
  <si>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</si>
  <si>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</si>
  <si>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</si>
  <si>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</si>
  <si>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</si>
  <si>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</si>
  <si>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</si>
  <si>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</si>
  <si>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</si>
  <si>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</si>
  <si>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</si>
  <si>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</si>
  <si>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</si>
  <si>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</si>
  <si>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</si>
  <si>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</si>
  <si>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</si>
  <si>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</si>
  <si>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</si>
  <si>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</si>
  <si>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</si>
  <si>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</si>
  <si>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</si>
  <si>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</si>
  <si>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</si>
  <si>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</si>
  <si>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</si>
  <si>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</si>
  <si>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</si>
  <si>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</si>
  <si>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</si>
  <si>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</si>
  <si>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</si>
  <si>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</si>
  <si>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</si>
  <si>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</si>
  <si>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</si>
  <si>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</si>
  <si>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</si>
  <si>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</si>
  <si>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</si>
  <si>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</si>
  <si>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</si>
  <si>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</si>
  <si>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</si>
  <si>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</si>
  <si>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</si>
  <si>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</si>
  <si>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</si>
  <si>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</si>
  <si>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</si>
  <si>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</si>
  <si>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</si>
  <si>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</si>
  <si>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</si>
  <si>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</si>
  <si>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</si>
  <si>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</si>
  <si>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</si>
  <si>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</si>
  <si>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</si>
  <si>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</si>
  <si>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</si>
  <si>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</si>
  <si>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</si>
  <si>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</si>
  <si>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</si>
  <si>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</si>
  <si>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</si>
  <si>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</si>
  <si>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</si>
  <si>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</si>
  <si>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</si>
  <si>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</si>
  <si>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</si>
  <si>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</si>
  <si>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</si>
  <si>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</si>
  <si>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</si>
  <si>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</si>
  <si>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</si>
  <si>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</si>
  <si>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</si>
  <si>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</si>
  <si>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</si>
  <si>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</si>
  <si>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</si>
  <si>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</si>
  <si>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</si>
  <si>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</si>
  <si>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</si>
  <si>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</si>
  <si>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</si>
  <si>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</si>
  <si>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</si>
  <si>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</si>
  <si>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</si>
  <si>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</si>
  <si>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</si>
  <si>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</si>
  <si>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</si>
  <si>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</si>
  <si>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</si>
  <si>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</si>
  <si>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</si>
  <si>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</si>
  <si>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</si>
  <si>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</si>
  <si>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</si>
  <si>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</si>
  <si>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</si>
  <si>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</si>
  <si>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</si>
  <si>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</si>
  <si>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</si>
  <si>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</si>
  <si>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</si>
  <si>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</si>
  <si>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</si>
  <si>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</si>
  <si>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</si>
  <si>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</si>
  <si>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</si>
  <si>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</si>
  <si>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</si>
  <si>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</si>
  <si>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</si>
  <si>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</si>
  <si>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</si>
  <si>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</si>
  <si>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</si>
  <si>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</si>
  <si>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</si>
  <si>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</si>
  <si>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</si>
  <si>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</si>
  <si>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</si>
  <si>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</si>
  <si>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</si>
  <si>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</si>
  <si>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</si>
  <si>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</si>
  <si>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</si>
  <si>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</si>
  <si>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</si>
  <si>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</si>
  <si>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</si>
  <si>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</si>
  <si>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</si>
  <si>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</si>
  <si>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</si>
  <si>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</si>
  <si>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</si>
  <si>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</si>
  <si>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</si>
  <si>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</si>
  <si>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</si>
  <si>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</si>
  <si>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</si>
  <si>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</si>
  <si>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</si>
  <si>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</si>
  <si>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</si>
  <si>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</si>
  <si>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</si>
  <si>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</si>
  <si>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</si>
  <si>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</si>
  <si>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</si>
  <si>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</si>
  <si>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</si>
  <si>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</si>
  <si>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</si>
  <si>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</si>
  <si>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</si>
  <si>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</si>
  <si>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</si>
  <si>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</si>
  <si>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</si>
  <si>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</si>
  <si>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</si>
  <si>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</si>
  <si>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</si>
  <si>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</si>
  <si>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</si>
  <si>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</si>
  <si>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</si>
  <si>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</si>
  <si>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</si>
  <si>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</si>
  <si>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</si>
  <si>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</si>
  <si>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</si>
  <si>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</si>
  <si>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</si>
  <si>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</si>
  <si>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</si>
  <si>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</si>
  <si>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</si>
  <si>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</si>
  <si>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</si>
  <si>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</si>
  <si>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</si>
  <si>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</si>
  <si>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</si>
  <si>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</si>
  <si>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</si>
  <si>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</si>
  <si>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</si>
  <si>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</si>
  <si>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</si>
  <si>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</si>
  <si>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</si>
  <si>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</si>
  <si>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</si>
  <si>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</si>
  <si>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</si>
  <si>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</si>
  <si>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</si>
  <si>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</si>
  <si>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</si>
  <si>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</si>
  <si>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</si>
  <si>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</si>
  <si>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</si>
  <si>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</si>
  <si>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</si>
  <si>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</si>
  <si>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</si>
  <si>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</si>
  <si>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</si>
  <si>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</si>
  <si>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</si>
  <si>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</si>
  <si>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</si>
  <si>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</si>
  <si>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</si>
  <si>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</si>
  <si>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</si>
  <si>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</si>
  <si>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</si>
  <si>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</si>
  <si>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</si>
  <si>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</si>
  <si>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</si>
  <si>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</si>
  <si>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</si>
  <si>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</si>
  <si>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</si>
  <si>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</si>
  <si>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</si>
  <si>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</si>
  <si>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</si>
  <si>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</si>
  <si>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</si>
  <si>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</si>
  <si>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</si>
  <si>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</si>
  <si>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</si>
  <si>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</si>
  <si>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</si>
  <si>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</si>
  <si>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</si>
  <si>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</si>
  <si>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</si>
  <si>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</si>
  <si>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</si>
  <si>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</si>
  <si>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</si>
  <si>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</si>
  <si>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</si>
  <si>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</si>
  <si>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</si>
  <si>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</si>
  <si>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</si>
  <si>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</si>
  <si>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</si>
  <si>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</si>
  <si>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</si>
  <si>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</si>
  <si>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</si>
  <si>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</si>
  <si>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</si>
  <si>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</si>
  <si>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</si>
  <si>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</si>
  <si>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</si>
  <si>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</si>
  <si>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</si>
  <si>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</si>
  <si>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</si>
  <si>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</si>
  <si>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</si>
  <si>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</si>
  <si>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</si>
  <si>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</si>
  <si>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</si>
  <si>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</si>
  <si>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</si>
  <si>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</si>
  <si>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</si>
  <si>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</si>
  <si>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</si>
  <si>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</si>
  <si>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</si>
  <si>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</si>
  <si>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</si>
  <si>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</si>
  <si>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</si>
  <si>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</si>
  <si>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</si>
  <si>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</si>
  <si>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</si>
  <si>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</si>
  <si>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</si>
  <si>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</si>
  <si>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</si>
  <si>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</si>
  <si>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</si>
  <si>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</si>
  <si>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</si>
  <si>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</si>
  <si>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</si>
  <si>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</si>
  <si>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</si>
  <si>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</si>
  <si>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</si>
  <si>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</si>
  <si>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</si>
  <si>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</si>
  <si>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</si>
  <si>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</si>
  <si>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</si>
  <si>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</si>
  <si>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</si>
  <si>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</si>
  <si>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</si>
  <si>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</si>
  <si>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</si>
  <si>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</si>
  <si>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</si>
  <si>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</si>
  <si>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</si>
  <si>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</si>
  <si>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</si>
  <si>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</si>
  <si>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</si>
  <si>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</si>
  <si>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</si>
  <si>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</si>
  <si>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</si>
  <si>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</si>
  <si>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</si>
  <si>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</si>
  <si>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</si>
  <si>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</si>
  <si>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</si>
  <si>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</si>
  <si>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</si>
  <si>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</si>
  <si>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</si>
  <si>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</si>
  <si>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</si>
  <si>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</si>
  <si>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</si>
  <si>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</si>
  <si>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</si>
  <si>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</si>
  <si>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</si>
  <si>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</si>
  <si>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</si>
  <si>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</si>
  <si>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</si>
  <si>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</si>
  <si>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</si>
  <si>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</si>
  <si>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</si>
  <si>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</si>
  <si>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</si>
  <si>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</si>
  <si>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</si>
  <si>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</si>
  <si>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</si>
  <si>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</si>
  <si>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</si>
  <si>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</si>
  <si>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</si>
  <si>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</si>
  <si>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</si>
  <si>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</si>
  <si>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</si>
  <si>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</si>
  <si>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</si>
  <si>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</si>
  <si>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</si>
  <si>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</si>
  <si>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</si>
  <si>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</si>
  <si>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</si>
  <si>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</si>
  <si>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</si>
  <si>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</si>
  <si>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</si>
  <si>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</si>
  <si>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</si>
  <si>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</si>
  <si>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</si>
  <si>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</si>
  <si>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</si>
  <si>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</si>
  <si>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</si>
  <si>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</si>
  <si>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</si>
  <si>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</si>
  <si>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</si>
  <si>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</si>
  <si>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</si>
  <si>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</si>
  <si>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</si>
  <si>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</si>
  <si>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</si>
  <si>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</si>
  <si>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</si>
  <si>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</si>
  <si>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</si>
  <si>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</si>
  <si>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</si>
  <si>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</si>
  <si>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</si>
  <si>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</si>
  <si>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</si>
  <si>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</si>
  <si>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</si>
  <si>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</si>
  <si>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</si>
  <si>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</si>
  <si>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</si>
  <si>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</si>
  <si>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</si>
  <si>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</si>
  <si>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</si>
  <si>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</si>
  <si>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</si>
  <si>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</si>
  <si>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</si>
  <si>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</si>
  <si>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</si>
  <si>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</si>
  <si>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</si>
  <si>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</si>
  <si>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</si>
  <si>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</si>
  <si>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</si>
  <si>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</si>
  <si>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</si>
  <si>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</si>
  <si>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</si>
  <si>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</si>
  <si>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</si>
  <si>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</si>
  <si>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</si>
  <si>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</si>
  <si>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</si>
  <si>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</si>
  <si>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</si>
  <si>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</si>
  <si>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</si>
  <si>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</si>
  <si>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</si>
  <si>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</si>
  <si>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</si>
  <si>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</si>
  <si>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</si>
  <si>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</si>
  <si>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</si>
  <si>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</si>
  <si>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</si>
  <si>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</si>
  <si>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</si>
  <si>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</si>
  <si>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</si>
  <si>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</si>
  <si>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</si>
  <si>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</si>
  <si>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</si>
  <si>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</si>
  <si>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</si>
  <si>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</si>
  <si>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</si>
  <si>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</si>
  <si>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</si>
  <si>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</si>
  <si>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</si>
  <si>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</si>
  <si>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</si>
  <si>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</si>
  <si>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</si>
  <si>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</si>
  <si>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</si>
  <si>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</si>
  <si>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</si>
  <si>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</si>
  <si>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</si>
  <si>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</si>
  <si>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</si>
  <si>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</si>
  <si>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</si>
  <si>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</si>
  <si>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</si>
  <si>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</si>
  <si>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</si>
  <si>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</si>
  <si>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</si>
  <si>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</si>
  <si>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</si>
  <si>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</si>
  <si>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</si>
  <si>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</si>
  <si>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</si>
  <si>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</si>
  <si>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</si>
  <si>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</si>
  <si>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</si>
  <si>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</si>
  <si>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</si>
  <si>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</si>
  <si>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</si>
  <si>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</si>
  <si>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</si>
  <si>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</si>
  <si>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</si>
  <si>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</si>
  <si>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</si>
  <si>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</si>
  <si>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</si>
  <si>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</si>
  <si>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</si>
  <si>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</si>
  <si>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</si>
  <si>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</si>
  <si>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</si>
  <si>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</si>
  <si>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</si>
  <si>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</si>
  <si>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</si>
  <si>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</si>
  <si>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</si>
  <si>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</si>
  <si>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</si>
  <si>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</si>
  <si>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</si>
  <si>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</si>
  <si>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</si>
  <si>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</si>
  <si>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</si>
  <si>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</si>
  <si>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</si>
  <si>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</si>
  <si>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</si>
  <si>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</si>
  <si>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</si>
  <si>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</si>
  <si>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</si>
  <si>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</si>
  <si>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</si>
  <si>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</si>
  <si>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</si>
  <si>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</si>
  <si>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</si>
  <si>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</si>
  <si>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</si>
  <si>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</si>
  <si>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</si>
  <si>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</si>
  <si>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</si>
  <si>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</si>
  <si>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</si>
  <si>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</si>
  <si>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</si>
  <si>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</si>
  <si>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</si>
  <si>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</si>
  <si>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</si>
  <si>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</si>
  <si>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</si>
  <si>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</si>
  <si>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</si>
  <si>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</si>
  <si>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</si>
  <si>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</si>
  <si>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</si>
  <si>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</si>
  <si>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</si>
  <si>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</si>
  <si>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</si>
  <si>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</si>
  <si>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</si>
  <si>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</si>
  <si>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</si>
  <si>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</si>
  <si>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</si>
  <si>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</si>
  <si>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</si>
  <si>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</si>
  <si>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</si>
  <si>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</si>
  <si>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</si>
  <si>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</si>
  <si>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</si>
  <si>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</si>
  <si>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</si>
  <si>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</si>
  <si>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</si>
  <si>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</si>
  <si>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</si>
  <si>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</si>
  <si>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</si>
  <si>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</si>
  <si>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</si>
  <si>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</si>
  <si>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</si>
  <si>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</si>
  <si>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</si>
  <si>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</si>
  <si>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</si>
  <si>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</si>
  <si>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</si>
  <si>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</si>
  <si>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</si>
  <si>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</si>
  <si>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</si>
  <si>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</si>
  <si>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</si>
  <si>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</si>
  <si>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</si>
  <si>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</si>
  <si>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</si>
  <si>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</si>
  <si>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</si>
  <si>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</si>
  <si>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</si>
  <si>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</si>
  <si>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</si>
  <si>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</si>
  <si>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</si>
  <si>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</si>
  <si>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</si>
  <si>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</si>
  <si>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</si>
  <si>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</si>
  <si>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</si>
  <si>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</si>
  <si>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</si>
  <si>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</si>
  <si>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</si>
  <si>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</si>
  <si>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</si>
  <si>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</si>
  <si>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</si>
  <si>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</si>
  <si>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</si>
  <si>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</si>
  <si>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</si>
  <si>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</si>
  <si>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</si>
  <si>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</si>
  <si>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</si>
  <si>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</si>
  <si>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</si>
  <si>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</si>
  <si>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</si>
  <si>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</si>
  <si>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</si>
  <si>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</si>
  <si>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</si>
  <si>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</si>
  <si>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</si>
  <si>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</si>
  <si>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</si>
  <si>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</si>
  <si>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</si>
  <si>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</si>
  <si>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</si>
  <si>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</si>
  <si>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</si>
  <si>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</si>
  <si>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</si>
  <si>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</si>
  <si>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</si>
  <si>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</si>
  <si>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</si>
  <si>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</si>
  <si>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</si>
  <si>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</si>
  <si>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</si>
  <si>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</si>
  <si>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</si>
  <si>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</si>
  <si>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</si>
  <si>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</si>
  <si>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</si>
  <si>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</si>
  <si>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</si>
  <si>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</si>
  <si>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</si>
  <si>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</si>
  <si>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</si>
  <si>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</si>
  <si>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</si>
  <si>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</si>
  <si>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</si>
  <si>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</si>
  <si>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</si>
  <si>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</si>
  <si>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</si>
  <si>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</si>
  <si>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</si>
  <si>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</si>
  <si>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</si>
  <si>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</si>
  <si>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</si>
  <si>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</si>
  <si>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</si>
  <si>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</si>
  <si>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</si>
  <si>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</si>
  <si>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</si>
  <si>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</si>
  <si>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</si>
  <si>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</si>
  <si>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</si>
  <si>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</si>
  <si>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</si>
  <si>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</si>
  <si>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</si>
  <si>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</si>
  <si>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</si>
  <si>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</si>
  <si>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</si>
  <si>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</si>
  <si>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</si>
  <si>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</si>
  <si>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</si>
  <si>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</si>
  <si>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</si>
  <si>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</si>
  <si>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</si>
  <si>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</si>
  <si>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</si>
  <si>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</si>
  <si>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</si>
  <si>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</si>
  <si>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</si>
  <si>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</si>
  <si>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</si>
  <si>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</si>
  <si>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</si>
  <si>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</si>
  <si>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</si>
  <si>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</si>
  <si>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</si>
  <si>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</si>
  <si>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</si>
  <si>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</si>
  <si>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</si>
  <si>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</si>
  <si>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</si>
  <si>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</si>
  <si>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</si>
  <si>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</si>
  <si>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</si>
  <si>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</si>
  <si>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</si>
  <si>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</si>
  <si>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</si>
  <si>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</si>
  <si>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</si>
  <si>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</si>
  <si>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</si>
  <si>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</si>
  <si>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</si>
  <si>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</si>
  <si>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</si>
  <si>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</si>
  <si>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</si>
  <si>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</si>
  <si>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</si>
  <si>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</si>
  <si>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</si>
  <si>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</si>
  <si>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</si>
  <si>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</si>
  <si>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</si>
  <si>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</si>
  <si>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</si>
  <si>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</si>
  <si>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</si>
  <si>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</si>
  <si>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</si>
  <si>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</si>
  <si>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</si>
  <si>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</si>
  <si>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</si>
  <si>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</si>
  <si>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</si>
  <si>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</si>
  <si>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</si>
  <si>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</si>
  <si>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</si>
  <si>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</si>
  <si>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</si>
  <si>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</si>
  <si>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</si>
  <si>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</si>
  <si>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</si>
  <si>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</si>
  <si>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</si>
  <si>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</si>
  <si>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</si>
  <si>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</si>
  <si>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</si>
  <si>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</si>
  <si>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</si>
  <si>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</si>
  <si>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</si>
  <si>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</si>
  <si>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</si>
  <si>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</si>
  <si>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</si>
  <si>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</si>
  <si>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</si>
  <si>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</si>
  <si>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</si>
  <si>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</si>
  <si>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</si>
  <si>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</si>
  <si>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</si>
  <si>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</si>
  <si>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</si>
  <si>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</si>
  <si>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</si>
  <si>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</si>
  <si>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</si>
  <si>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</si>
  <si>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</si>
  <si>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</si>
  <si>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</si>
  <si>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</si>
  <si>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</si>
  <si>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</si>
  <si>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</si>
  <si>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</si>
  <si>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</si>
  <si>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</si>
  <si>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</si>
  <si>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</si>
  <si>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</si>
  <si>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</si>
  <si>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</si>
  <si>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</si>
  <si>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</si>
  <si>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</si>
  <si>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</si>
  <si>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</si>
  <si>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</si>
  <si>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</si>
  <si>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</si>
  <si>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</si>
  <si>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</si>
  <si>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</si>
  <si>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</si>
  <si>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</si>
  <si>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</si>
  <si>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</si>
  <si>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</si>
  <si>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</si>
  <si>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</si>
  <si>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</si>
  <si>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</si>
  <si>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</si>
  <si>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</si>
  <si>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</si>
  <si>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</si>
  <si>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</si>
  <si>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</si>
  <si>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</si>
  <si>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</si>
  <si>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</si>
  <si>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</si>
  <si>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</si>
  <si>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</si>
  <si>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</si>
  <si>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</si>
  <si>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</si>
  <si>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</si>
  <si>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</si>
  <si>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</si>
  <si>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</si>
  <si>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</si>
  <si>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</si>
  <si>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</si>
  <si>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</si>
  <si>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</si>
  <si>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</si>
  <si>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</si>
  <si>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</si>
  <si>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</si>
  <si>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</si>
  <si>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</si>
  <si>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</si>
  <si>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</si>
  <si>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</si>
  <si>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</si>
  <si>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</si>
  <si>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</si>
  <si>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</si>
  <si>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</si>
  <si>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</si>
  <si>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</si>
  <si>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</si>
  <si>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</si>
  <si>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</si>
  <si>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</si>
  <si>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</si>
  <si>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</si>
  <si>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</si>
  <si>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</si>
  <si>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</si>
  <si>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</si>
  <si>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</si>
  <si>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</si>
  <si>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</si>
  <si>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</si>
  <si>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</si>
  <si>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</si>
  <si>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</si>
  <si>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</si>
  <si>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</si>
  <si>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</si>
  <si>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</si>
  <si>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</si>
  <si>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</si>
  <si>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</si>
  <si>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</si>
  <si>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</si>
  <si>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</si>
  <si>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</si>
  <si>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</si>
  <si>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</si>
  <si>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</si>
  <si>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</si>
  <si>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</si>
  <si>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</si>
  <si>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</si>
  <si>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</si>
  <si>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</si>
  <si>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</si>
  <si>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</si>
  <si>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</si>
  <si>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</si>
  <si>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</si>
  <si>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</si>
  <si>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</si>
  <si>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</si>
  <si>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</si>
  <si>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</si>
  <si>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</si>
  <si>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</si>
  <si>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</si>
  <si>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</si>
  <si>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</si>
  <si>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</si>
  <si>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</si>
  <si>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</si>
  <si>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</si>
  <si>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</si>
  <si>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</si>
  <si>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</si>
  <si>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</si>
  <si>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</si>
  <si>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</si>
  <si>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</si>
  <si>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</si>
  <si>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</si>
  <si>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</si>
  <si>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</si>
  <si>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</si>
  <si>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</si>
  <si>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</si>
  <si>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</si>
  <si>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</si>
  <si>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</si>
  <si>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</si>
  <si>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</si>
  <si>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</si>
  <si>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</si>
  <si>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</si>
  <si>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</si>
  <si>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</si>
  <si>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</si>
  <si>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</si>
  <si>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</si>
  <si>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</si>
  <si>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</si>
  <si>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</si>
  <si>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</si>
  <si>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</si>
  <si>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</si>
  <si>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</si>
  <si>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</si>
  <si>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</si>
  <si>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</si>
  <si>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</si>
  <si>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</si>
  <si>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</si>
  <si>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</si>
  <si>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</si>
  <si>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</si>
  <si>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</si>
  <si>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</si>
  <si>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</si>
  <si>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</si>
  <si>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</si>
  <si>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</si>
  <si>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</si>
  <si>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</si>
  <si>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</si>
  <si>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</si>
  <si>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</si>
  <si>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</si>
  <si>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</si>
  <si>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</si>
  <si>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</si>
  <si>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</si>
  <si>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</si>
  <si>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</si>
  <si>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</si>
  <si>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</si>
  <si>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</si>
  <si>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</si>
  <si>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</si>
  <si>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</si>
  <si>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</si>
  <si>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</si>
  <si>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</si>
  <si>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</si>
  <si>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</si>
  <si>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</si>
  <si>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</si>
  <si>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</si>
  <si>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</si>
  <si>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</si>
  <si>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</si>
  <si>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</si>
  <si>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</si>
  <si>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</si>
  <si>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</si>
  <si>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</si>
  <si>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</si>
  <si>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</si>
  <si>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</si>
  <si>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</si>
  <si>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</si>
  <si>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</si>
  <si>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</si>
  <si>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</si>
  <si>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</si>
  <si>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</si>
  <si>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</si>
  <si>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</si>
  <si>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</si>
  <si>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</si>
  <si>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</si>
  <si>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</si>
  <si>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</si>
  <si>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</si>
  <si>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</si>
  <si>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</si>
  <si>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</si>
  <si>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</si>
  <si>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</si>
  <si>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</si>
  <si>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</si>
  <si>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</si>
  <si>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</si>
  <si>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</si>
  <si>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</si>
  <si>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</si>
  <si>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</si>
  <si>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</si>
  <si>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</si>
  <si>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</si>
  <si>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</si>
  <si>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</si>
  <si>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</si>
  <si>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</si>
  <si>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</si>
  <si>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</si>
  <si>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</si>
  <si>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</si>
  <si>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</si>
  <si>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</si>
  <si>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</si>
  <si>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</si>
  <si>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</si>
  <si>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</si>
  <si>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</si>
  <si>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</si>
  <si>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</si>
  <si>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</si>
  <si>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</si>
  <si>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</si>
  <si>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</si>
  <si>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</si>
  <si>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</si>
  <si>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</si>
  <si>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</si>
  <si>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</si>
  <si>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</si>
  <si>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</si>
  <si>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</si>
  <si>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</si>
  <si>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</si>
  <si>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</si>
  <si>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</si>
  <si>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</si>
  <si>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</si>
  <si>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</si>
  <si>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</si>
  <si>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</si>
  <si>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</si>
  <si>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</si>
  <si>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</si>
  <si>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</si>
  <si>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</si>
  <si>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</si>
  <si>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</si>
  <si>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</si>
  <si>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</si>
  <si>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</si>
  <si>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</si>
  <si>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</si>
  <si>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</si>
  <si>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</si>
  <si>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</si>
  <si>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</si>
  <si>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</si>
  <si>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</si>
  <si>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</si>
  <si>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</si>
  <si>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</si>
  <si>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</si>
  <si>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</si>
  <si>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</si>
  <si>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</si>
  <si>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</si>
  <si>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</si>
  <si>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</si>
  <si>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</si>
  <si>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</si>
  <si>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</si>
  <si>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</si>
  <si>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</si>
  <si>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</si>
  <si>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</si>
  <si>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</si>
  <si>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</si>
  <si>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</si>
  <si>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</si>
  <si>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</si>
  <si>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</si>
  <si>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</si>
  <si>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</si>
  <si>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</si>
  <si>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</si>
  <si>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</si>
  <si>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</si>
  <si>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</si>
  <si>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</si>
  <si>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</si>
  <si>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</si>
  <si>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</si>
  <si>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</si>
  <si>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</si>
  <si>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</si>
  <si>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</si>
  <si>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</si>
  <si>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</si>
  <si>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</si>
  <si>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</si>
  <si>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</si>
  <si>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</si>
  <si>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</si>
  <si>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</si>
  <si>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</si>
  <si>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</si>
  <si>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</si>
  <si>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</si>
  <si>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</si>
  <si>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</si>
  <si>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</si>
  <si>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</si>
  <si>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</si>
  <si>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</si>
  <si>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</si>
  <si>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</si>
  <si>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</si>
  <si>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</si>
  <si>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</si>
  <si>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</si>
  <si>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</si>
  <si>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</si>
  <si>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</si>
  <si>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</si>
  <si>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</si>
  <si>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</si>
  <si>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</si>
  <si>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</si>
  <si>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</si>
  <si>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</si>
  <si>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</si>
  <si>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</si>
  <si>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</si>
  <si>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</si>
  <si>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</si>
  <si>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</si>
  <si>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</si>
  <si>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</si>
  <si>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</si>
  <si>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</si>
  <si>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</si>
  <si>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</si>
  <si>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</si>
  <si>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</si>
  <si>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</si>
  <si>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</si>
  <si>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</si>
  <si>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</si>
  <si>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</si>
  <si>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</si>
  <si>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</si>
  <si>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</si>
  <si>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</si>
  <si>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</si>
  <si>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</si>
  <si>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</si>
  <si>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</si>
  <si>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</si>
  <si>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</si>
  <si>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</si>
  <si>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</si>
  <si>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</si>
  <si>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</si>
  <si>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</si>
  <si>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</si>
  <si>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</si>
  <si>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</si>
  <si>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</si>
  <si>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</si>
  <si>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</si>
  <si>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</si>
  <si>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</si>
  <si>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</si>
  <si>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</si>
  <si>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</si>
  <si>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</si>
  <si>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</si>
  <si>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</si>
  <si>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</si>
  <si>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</si>
  <si>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</si>
  <si>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</si>
  <si>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</si>
  <si>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</si>
  <si>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</si>
  <si>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</si>
  <si>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</si>
  <si>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</si>
  <si>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</si>
  <si>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</si>
  <si>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</si>
  <si>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</si>
  <si>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</si>
  <si>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</si>
  <si>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</si>
  <si>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</si>
  <si>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</si>
  <si>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</si>
  <si>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</si>
  <si>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</si>
  <si>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</si>
  <si>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</si>
  <si>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</si>
  <si>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</si>
  <si>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</si>
  <si>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</si>
  <si>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</si>
  <si>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</si>
  <si>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</si>
  <si>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</si>
  <si>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</si>
  <si>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</si>
  <si>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</si>
  <si>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</si>
  <si>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</si>
  <si>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</si>
  <si>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</si>
  <si>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</si>
  <si>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</si>
  <si>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</si>
  <si>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</si>
  <si>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</si>
  <si>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</si>
  <si>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</si>
  <si>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</si>
  <si>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</si>
  <si>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</si>
  <si>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</si>
  <si>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</si>
  <si>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</si>
  <si>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</si>
  <si>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</si>
  <si>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</si>
  <si>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</si>
  <si>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</si>
  <si>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</si>
  <si>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</si>
  <si>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</si>
  <si>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</si>
  <si>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</si>
  <si>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</si>
  <si>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</si>
  <si>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</si>
  <si>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</si>
  <si>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</si>
  <si>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</si>
  <si>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</si>
  <si>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</si>
  <si>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</si>
  <si>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</si>
  <si>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</si>
  <si>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</si>
  <si>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</si>
  <si>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</si>
  <si>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</si>
  <si>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</si>
  <si>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</si>
  <si>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</si>
  <si>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</si>
  <si>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</si>
  <si>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</si>
  <si>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</si>
  <si>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</si>
  <si>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</si>
  <si>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</si>
  <si>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</si>
  <si>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</si>
  <si>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</si>
  <si>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</si>
  <si>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</si>
  <si>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</si>
  <si>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</si>
  <si>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</si>
  <si>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</si>
  <si>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</si>
  <si>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</si>
  <si>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</si>
  <si>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</si>
  <si>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</si>
  <si>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</si>
  <si>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</si>
  <si>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</si>
  <si>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</si>
  <si>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</si>
  <si>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</si>
  <si>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</si>
  <si>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</si>
  <si>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</si>
  <si>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</si>
  <si>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</si>
  <si>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</si>
  <si>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</si>
  <si>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</si>
  <si>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</si>
  <si>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</si>
  <si>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</si>
  <si>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</si>
  <si>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</si>
  <si>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</si>
  <si>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</si>
  <si>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</si>
  <si>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</si>
  <si>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</si>
  <si>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</si>
  <si>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</si>
  <si>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</si>
  <si>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</si>
  <si>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</si>
  <si>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</si>
  <si>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</si>
  <si>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</si>
  <si>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</si>
  <si>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</si>
  <si>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</si>
  <si>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</si>
  <si>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</si>
  <si>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</si>
  <si>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</si>
  <si>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</si>
  <si>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</si>
  <si>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</si>
  <si>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</si>
  <si>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</si>
  <si>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</si>
  <si>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</si>
  <si>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</si>
  <si>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</si>
  <si>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</si>
  <si>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</si>
  <si>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</si>
  <si>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</si>
  <si>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</si>
  <si>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</si>
  <si>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</si>
  <si>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</si>
  <si>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</si>
  <si>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</si>
  <si>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</si>
  <si>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</si>
  <si>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</si>
  <si>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</si>
  <si>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</si>
  <si>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</si>
  <si>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</si>
  <si>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</si>
  <si>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</si>
  <si>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</si>
  <si>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</si>
  <si>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</si>
  <si>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</si>
  <si>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</si>
  <si>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</si>
  <si>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</si>
  <si>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</si>
  <si>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</si>
  <si>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</si>
  <si>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</si>
  <si>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</si>
  <si>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</si>
  <si>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</si>
  <si>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</si>
  <si>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</si>
  <si>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</si>
  <si>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</si>
  <si>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</si>
  <si>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</si>
  <si>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</si>
  <si>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</si>
  <si>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</si>
  <si>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</si>
  <si>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</si>
  <si>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</si>
  <si>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</si>
  <si>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</si>
  <si>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</si>
  <si>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</si>
  <si>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</si>
  <si>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</si>
  <si>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</si>
  <si>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</si>
  <si>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</si>
  <si>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</si>
  <si>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</si>
  <si>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</si>
  <si>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</si>
  <si>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</si>
  <si>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</si>
  <si>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</si>
  <si>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</si>
  <si>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</si>
  <si>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</si>
  <si>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</si>
  <si>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</si>
  <si>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</si>
  <si>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</si>
  <si>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</si>
  <si>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</si>
  <si>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</si>
  <si>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</si>
  <si>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</si>
  <si>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</si>
  <si>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</si>
  <si>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</si>
  <si>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</si>
  <si>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</si>
  <si>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</si>
  <si>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</si>
  <si>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</si>
  <si>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</si>
  <si>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</si>
  <si>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</si>
  <si>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</si>
  <si>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</si>
  <si>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</si>
  <si>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</si>
  <si>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</si>
  <si>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</si>
  <si>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</si>
  <si>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</si>
  <si>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</si>
  <si>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</si>
  <si>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</si>
  <si>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</si>
  <si>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</si>
  <si>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</si>
  <si>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</si>
  <si>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</si>
  <si>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</si>
  <si>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</si>
  <si>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</si>
  <si>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</si>
  <si>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</si>
  <si>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</si>
  <si>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</si>
  <si>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</si>
  <si>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</si>
  <si>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</si>
  <si>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</si>
  <si>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</si>
  <si>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</si>
  <si>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</si>
  <si>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</si>
  <si>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</si>
  <si>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</si>
  <si>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</si>
  <si>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</si>
  <si>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</si>
  <si>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</si>
  <si>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</si>
  <si>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</si>
  <si>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</si>
  <si>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</si>
  <si>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</si>
  <si>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</si>
  <si>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</si>
  <si>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</si>
  <si>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</si>
  <si>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</si>
  <si>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</si>
  <si>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</si>
  <si>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</si>
  <si>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</si>
  <si>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</si>
  <si>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</si>
  <si>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</si>
  <si>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</si>
  <si>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</si>
  <si>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</si>
  <si>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</si>
  <si>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</si>
  <si>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</si>
  <si>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</si>
  <si>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</si>
  <si>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</si>
  <si>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</si>
  <si>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</si>
  <si>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</si>
  <si>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</si>
  <si>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</si>
  <si>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</si>
  <si>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</si>
  <si>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</si>
  <si>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</si>
  <si>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</si>
  <si>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</si>
  <si>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</si>
  <si>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</si>
  <si>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</si>
  <si>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</si>
  <si>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</si>
  <si>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</si>
  <si>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</si>
  <si>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</si>
  <si>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</si>
  <si>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</si>
  <si>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</si>
  <si>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</si>
  <si>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</si>
  <si>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</si>
  <si>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</si>
  <si>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</si>
  <si>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</si>
  <si>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</si>
  <si>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</si>
  <si>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</si>
  <si>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</si>
  <si>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</si>
  <si>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</si>
  <si>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</si>
  <si>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</si>
  <si>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</si>
  <si>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</si>
  <si>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</si>
  <si>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</si>
  <si>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</si>
  <si>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</si>
  <si>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</si>
  <si>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</si>
  <si>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</si>
  <si>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</si>
  <si>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</si>
  <si>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</si>
  <si>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</si>
  <si>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</si>
  <si>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</si>
  <si>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</si>
  <si>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</si>
  <si>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</si>
  <si>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</si>
  <si>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</si>
  <si>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</si>
  <si>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</si>
  <si>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</si>
  <si>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</si>
  <si>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</si>
  <si>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</si>
  <si>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</si>
  <si>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</si>
  <si>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</si>
  <si>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</si>
  <si>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</si>
  <si>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</si>
  <si>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</si>
  <si>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</si>
  <si>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</si>
  <si>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</si>
  <si>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</si>
  <si>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</si>
  <si>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</si>
  <si>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</si>
  <si>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</si>
  <si>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</si>
  <si>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</si>
  <si>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</si>
  <si>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</si>
  <si>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</si>
  <si>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</si>
  <si>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</si>
  <si>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</si>
  <si>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</si>
  <si>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</si>
  <si>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</si>
  <si>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</si>
  <si>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</si>
  <si>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</si>
  <si>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</si>
  <si>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</si>
  <si>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</si>
  <si>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</si>
  <si>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</si>
  <si>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</si>
  <si>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</si>
  <si>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</si>
  <si>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</si>
  <si>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</si>
  <si>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</si>
  <si>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</si>
  <si>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</si>
  <si>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</si>
  <si>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</si>
  <si>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</si>
  <si>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</si>
  <si>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</si>
  <si>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</si>
  <si>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</si>
  <si>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</si>
  <si>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</si>
  <si>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</si>
  <si>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</si>
  <si>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</si>
  <si>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</si>
  <si>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</si>
  <si>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</si>
  <si>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</si>
  <si>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</si>
  <si>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</si>
  <si>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</si>
  <si>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</si>
  <si>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</si>
  <si>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</si>
  <si>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</si>
  <si>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</si>
  <si>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</si>
  <si>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</si>
  <si>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</si>
  <si>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</si>
  <si>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</si>
  <si>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</si>
  <si>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</si>
  <si>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</si>
  <si>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</si>
  <si>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</si>
  <si>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</si>
  <si>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</si>
  <si>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</si>
  <si>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</si>
  <si>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</si>
  <si>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</si>
  <si>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</si>
  <si>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</si>
  <si>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</si>
  <si>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</si>
  <si>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</si>
  <si>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</si>
  <si>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</si>
  <si>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</si>
  <si>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</si>
  <si>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</si>
  <si>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</si>
  <si>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</si>
  <si>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</si>
  <si>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</si>
  <si>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</si>
  <si>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</si>
  <si>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</si>
  <si>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</si>
  <si>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</si>
  <si>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</si>
  <si>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</si>
  <si>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</si>
  <si>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</si>
  <si>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</si>
  <si>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</si>
  <si>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</si>
  <si>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</si>
  <si>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</si>
  <si>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</si>
  <si>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</si>
  <si>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</si>
  <si>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</si>
  <si>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</si>
  <si>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</si>
  <si>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</si>
  <si>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</si>
  <si>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</si>
  <si>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</si>
  <si>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</si>
  <si>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</si>
  <si>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</si>
  <si>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</si>
  <si>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</si>
  <si>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</si>
  <si>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</si>
  <si>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</si>
  <si>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</si>
  <si>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</si>
  <si>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</si>
  <si>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</si>
  <si>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</si>
  <si>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</si>
  <si>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</si>
  <si>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</si>
  <si>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</si>
  <si>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</si>
  <si>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</si>
  <si>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</si>
  <si>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</si>
  <si>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</si>
  <si>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</si>
  <si>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</si>
  <si>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</si>
  <si>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</si>
  <si>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</si>
  <si>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</si>
  <si>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</si>
  <si>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</si>
  <si>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</si>
  <si>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</si>
  <si>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</si>
  <si>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</si>
  <si>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</si>
  <si>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</si>
  <si>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</si>
  <si>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</si>
  <si>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</si>
  <si>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</si>
  <si>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</si>
  <si>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</si>
  <si>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</si>
  <si>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</si>
  <si>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</si>
  <si>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</si>
  <si>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</si>
  <si>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</si>
  <si>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</si>
  <si>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</si>
  <si>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</si>
  <si>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</si>
  <si>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</si>
  <si>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</si>
  <si>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</si>
  <si>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</si>
  <si>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</si>
  <si>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</si>
  <si>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</si>
  <si>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</si>
  <si>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</si>
  <si>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</si>
  <si>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</si>
  <si>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</si>
  <si>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</si>
  <si>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</si>
  <si>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</si>
  <si>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</si>
  <si>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</si>
  <si>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</si>
  <si>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</si>
  <si>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</si>
  <si>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</si>
  <si>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</si>
  <si>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</si>
  <si>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</si>
  <si>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</si>
  <si>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</si>
  <si>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</si>
  <si>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</si>
  <si>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</si>
  <si>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</si>
  <si>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</si>
  <si>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</si>
  <si>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</si>
  <si>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</si>
  <si>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</si>
  <si>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</si>
  <si>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</si>
  <si>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</si>
  <si>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</si>
  <si>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</si>
  <si>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</si>
  <si>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</si>
  <si>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</si>
  <si>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</si>
  <si>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</si>
  <si>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</si>
  <si>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</si>
  <si>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</si>
  <si>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</si>
  <si>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</si>
  <si>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</si>
  <si>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</si>
  <si>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</si>
  <si>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</si>
  <si>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</si>
  <si>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</si>
  <si>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</si>
  <si>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</si>
  <si>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</si>
  <si>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</si>
  <si>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</si>
  <si>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</si>
  <si>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</si>
  <si>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</si>
  <si>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</si>
  <si>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</si>
  <si>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</si>
  <si>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</si>
  <si>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</si>
  <si>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</si>
  <si>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</si>
  <si>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</si>
  <si>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</si>
  <si>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</si>
  <si>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</si>
  <si>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</si>
  <si>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</si>
  <si>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</si>
  <si>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</si>
  <si>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</si>
  <si>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</si>
  <si>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</si>
  <si>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</si>
  <si>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</si>
  <si>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</si>
  <si>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</si>
  <si>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</si>
  <si>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</si>
  <si>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</si>
  <si>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</si>
  <si>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</si>
  <si>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</si>
  <si>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</si>
  <si>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</si>
  <si>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</si>
  <si>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</si>
  <si>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</si>
  <si>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</si>
  <si>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</si>
  <si>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</si>
  <si>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</si>
  <si>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</si>
  <si>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</si>
  <si>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</si>
  <si>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</si>
  <si>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</si>
  <si>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</si>
  <si>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</si>
  <si>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</si>
  <si>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</si>
  <si>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</si>
  <si>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</si>
  <si>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</si>
  <si>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</si>
  <si>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</si>
  <si>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</si>
  <si>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</si>
  <si>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</si>
  <si>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</si>
  <si>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</si>
  <si>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</si>
  <si>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</si>
  <si>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</si>
  <si>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</si>
  <si>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</si>
  <si>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</si>
  <si>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</si>
  <si>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</si>
  <si>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</si>
  <si>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</si>
  <si>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</si>
  <si>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</si>
  <si>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</si>
  <si>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</si>
  <si>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</si>
  <si>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</si>
  <si>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</si>
  <si>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</si>
  <si>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</si>
  <si>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</si>
  <si>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</si>
  <si>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</si>
  <si>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</si>
  <si>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</si>
  <si>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</si>
  <si>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</si>
  <si>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</si>
  <si>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</si>
  <si>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</si>
  <si>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</si>
  <si>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</si>
  <si>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</si>
  <si>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</si>
  <si>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</si>
  <si>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</si>
  <si>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</si>
  <si>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</si>
  <si>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</si>
  <si>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</si>
  <si>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</si>
  <si>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</si>
  <si>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</si>
  <si>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</si>
  <si>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</si>
  <si>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</si>
  <si>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</si>
  <si>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</si>
  <si>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</si>
  <si>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</si>
  <si>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</si>
  <si>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</si>
  <si>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</si>
  <si>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</si>
  <si>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</si>
  <si>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</si>
  <si>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</si>
  <si>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</si>
  <si>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</si>
  <si>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</si>
  <si>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</si>
  <si>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</si>
  <si>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</si>
  <si>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</si>
  <si>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</si>
  <si>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</si>
  <si>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</si>
  <si>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</si>
  <si>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</si>
  <si>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</si>
  <si>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</si>
  <si>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</si>
  <si>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</si>
  <si>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</si>
  <si>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</si>
  <si>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</si>
  <si>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</si>
  <si>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</si>
  <si>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</si>
  <si>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</si>
  <si>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</si>
  <si>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</si>
  <si>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</si>
  <si>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</si>
  <si>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</si>
  <si>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</si>
  <si>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</si>
  <si>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</si>
  <si>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</si>
  <si>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</si>
  <si>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</si>
  <si>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</si>
  <si>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</si>
  <si>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</si>
  <si>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</si>
  <si>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</si>
  <si>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</si>
  <si>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</si>
  <si>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</si>
  <si>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</si>
  <si>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</si>
  <si>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</si>
  <si>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</si>
  <si>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</si>
  <si>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</si>
  <si>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</si>
  <si>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</si>
  <si>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</si>
  <si>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</si>
  <si>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</si>
  <si>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</si>
  <si>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</si>
  <si>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</si>
  <si>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</si>
  <si>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</si>
  <si>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</si>
  <si>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</si>
  <si>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</si>
  <si>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</si>
  <si>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</si>
  <si>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</si>
  <si>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</si>
  <si>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</si>
  <si>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</si>
  <si>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</si>
  <si>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</si>
  <si>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</si>
  <si>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</si>
  <si>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</si>
  <si>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</si>
  <si>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</si>
  <si>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</si>
  <si>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</si>
  <si>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</si>
  <si>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</si>
  <si>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</si>
  <si>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</si>
  <si>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</si>
  <si>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</si>
  <si>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</si>
  <si>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</si>
  <si>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</si>
  <si>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</si>
  <si>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</si>
  <si>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</si>
  <si>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</si>
  <si>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</si>
  <si>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</si>
  <si>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</si>
  <si>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</si>
  <si>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</si>
  <si>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</si>
  <si>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</si>
  <si>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</si>
  <si>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</si>
  <si>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</si>
  <si>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</si>
  <si>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</si>
  <si>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</si>
  <si>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</si>
  <si>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</si>
  <si>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</si>
  <si>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</si>
  <si>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</si>
  <si>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</si>
  <si>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</si>
  <si>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</si>
  <si>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</si>
  <si>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</si>
  <si>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</si>
  <si>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</si>
  <si>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</si>
  <si>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</si>
  <si>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</si>
  <si>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</si>
  <si>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</si>
  <si>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</si>
  <si>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</si>
  <si>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</si>
  <si>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</si>
  <si>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</si>
  <si>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</si>
  <si>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</si>
  <si>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</si>
  <si>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</si>
  <si>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</si>
  <si>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</si>
  <si>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</si>
  <si>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</si>
  <si>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</si>
  <si>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</si>
  <si>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</si>
  <si>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</si>
  <si>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</si>
  <si>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</si>
  <si>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</si>
  <si>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</si>
  <si>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</si>
  <si>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</si>
  <si>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</si>
  <si>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</si>
  <si>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</si>
  <si>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</si>
  <si>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</si>
  <si>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</si>
  <si>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</si>
  <si>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</si>
  <si>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</si>
  <si>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</si>
  <si>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</si>
  <si>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</si>
  <si>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</si>
  <si>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</si>
  <si>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</si>
  <si>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</si>
  <si>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</si>
  <si>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</si>
  <si>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</si>
  <si>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</si>
  <si>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</si>
  <si>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</si>
  <si>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</si>
  <si>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</si>
  <si>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</si>
  <si>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</si>
  <si>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</si>
  <si>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</si>
  <si>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</si>
  <si>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</si>
  <si>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</si>
  <si>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</si>
  <si>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</si>
  <si>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</si>
  <si>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</si>
  <si>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</si>
  <si>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</si>
  <si>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</si>
  <si>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</si>
  <si>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</si>
  <si>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</si>
  <si>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</si>
  <si>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</si>
  <si>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</si>
  <si>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</si>
  <si>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</si>
  <si>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</si>
  <si>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</si>
  <si>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</si>
  <si>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</si>
  <si>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</si>
  <si>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</si>
  <si>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</si>
  <si>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</si>
  <si>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</si>
  <si>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</si>
  <si>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</si>
  <si>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</si>
  <si>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</si>
  <si>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</si>
  <si>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</si>
  <si>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</si>
  <si>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</si>
  <si>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</si>
  <si>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</si>
  <si>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</si>
  <si>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</si>
  <si>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</si>
  <si>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</si>
  <si>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</si>
  <si>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</si>
  <si>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</si>
  <si>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</si>
  <si>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</si>
  <si>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</si>
  <si>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</si>
  <si>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</si>
  <si>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</si>
  <si>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</si>
  <si>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</si>
  <si>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</si>
  <si>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</si>
  <si>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</si>
  <si>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</si>
  <si>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</si>
  <si>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</si>
  <si>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</si>
  <si>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</si>
  <si>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</si>
  <si>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</si>
  <si>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</si>
  <si>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</si>
  <si>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</si>
  <si>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</si>
  <si>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</si>
  <si>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</si>
  <si>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</si>
  <si>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</si>
  <si>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</si>
  <si>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</si>
  <si>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</si>
  <si>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</si>
  <si>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</si>
  <si>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</si>
  <si>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</si>
  <si>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</si>
  <si>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</si>
  <si>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</si>
  <si>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</si>
  <si>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</si>
  <si>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</si>
  <si>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</si>
  <si>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</si>
  <si>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</si>
  <si>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</si>
  <si>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</si>
  <si>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</si>
  <si>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</si>
  <si>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</si>
  <si>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</si>
  <si>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</si>
  <si>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</si>
  <si>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</si>
  <si>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</si>
  <si>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</si>
  <si>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</si>
  <si>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</si>
  <si>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</si>
  <si>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</si>
  <si>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</si>
  <si>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</si>
  <si>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</si>
  <si>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</si>
  <si>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</si>
  <si>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</si>
  <si>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</si>
  <si>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</si>
  <si>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</si>
  <si>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</si>
  <si>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</si>
  <si>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</si>
  <si>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</si>
  <si>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</si>
  <si>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</si>
  <si>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</si>
  <si>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</si>
  <si>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</si>
  <si>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</si>
  <si>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</si>
  <si>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</si>
  <si>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</si>
  <si>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</si>
  <si>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</si>
  <si>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</si>
  <si>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</si>
  <si>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</si>
  <si>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</si>
  <si>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</si>
  <si>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</si>
  <si>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</si>
  <si>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</si>
  <si>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</si>
  <si>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</si>
  <si>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</si>
  <si>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</si>
  <si>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</si>
  <si>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</si>
  <si>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</si>
  <si>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</si>
  <si>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</si>
  <si>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</si>
  <si>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</si>
  <si>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</si>
  <si>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</si>
  <si>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</si>
  <si>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</si>
  <si>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</si>
  <si>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</si>
  <si>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</si>
  <si>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</si>
  <si>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</si>
  <si>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</si>
  <si>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</si>
  <si>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</si>
  <si>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</si>
  <si>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</si>
  <si>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</si>
  <si>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</si>
  <si>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</si>
  <si>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</si>
  <si>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</si>
  <si>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</si>
  <si>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</si>
  <si>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</si>
  <si>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</si>
  <si>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</si>
  <si>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</si>
  <si>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</si>
  <si>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</si>
  <si>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</si>
  <si>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</si>
  <si>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</si>
  <si>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</si>
  <si>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</si>
  <si>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</si>
  <si>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</si>
  <si>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</si>
  <si>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</si>
  <si>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</si>
  <si>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</si>
  <si>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</si>
  <si>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</si>
  <si>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</si>
  <si>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</si>
  <si>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</si>
  <si>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</si>
  <si>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</si>
  <si>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</si>
  <si>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</si>
  <si>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</si>
  <si>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</si>
  <si>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</si>
  <si>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</si>
  <si>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</si>
  <si>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</si>
  <si>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</si>
  <si>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</si>
  <si>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</si>
  <si>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</si>
  <si>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</si>
  <si>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</si>
  <si>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</si>
  <si>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</si>
  <si>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</si>
  <si>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</si>
  <si>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</si>
  <si>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</si>
  <si>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</si>
  <si>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</si>
  <si>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</si>
  <si>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</si>
  <si>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</si>
  <si>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</si>
  <si>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</si>
  <si>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</si>
  <si>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</si>
  <si>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</si>
  <si>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</si>
  <si>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</si>
  <si>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</si>
  <si>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</si>
  <si>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</si>
  <si>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</si>
  <si>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</si>
  <si>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</si>
  <si>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</si>
  <si>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</si>
  <si>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</si>
  <si>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</si>
  <si>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</si>
  <si>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</si>
  <si>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</si>
  <si>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</si>
  <si>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</si>
  <si>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</si>
  <si>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</si>
  <si>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</si>
  <si>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</si>
  <si>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</si>
  <si>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</si>
  <si>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</si>
  <si>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</si>
  <si>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</si>
  <si>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</si>
  <si>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</si>
  <si>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</si>
  <si>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</si>
  <si>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</si>
  <si>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</si>
  <si>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</si>
  <si>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</si>
  <si>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</si>
  <si>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</si>
  <si>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</si>
  <si>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</si>
  <si>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</si>
  <si>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</si>
  <si>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</si>
  <si>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</si>
  <si>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</si>
  <si>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</si>
  <si>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</si>
  <si>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</si>
  <si>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</si>
  <si>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</si>
  <si>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</si>
  <si>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</si>
  <si>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</si>
  <si>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</si>
  <si>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</si>
  <si>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</si>
  <si>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</si>
  <si>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</si>
  <si>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</si>
  <si>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</si>
  <si>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</si>
  <si>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</si>
  <si>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</si>
  <si>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</si>
  <si>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</si>
  <si>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</si>
  <si>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</si>
  <si>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</si>
  <si>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</si>
  <si>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</si>
  <si>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</si>
  <si>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</si>
  <si>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</si>
  <si>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</si>
  <si>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</si>
  <si>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</si>
  <si>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</si>
  <si>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</si>
  <si>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</si>
  <si>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</si>
  <si>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</si>
  <si>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</si>
  <si>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</si>
  <si>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</si>
  <si>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</si>
  <si>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</si>
  <si>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</si>
  <si>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</si>
  <si>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</si>
  <si>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</si>
  <si>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</si>
  <si>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</si>
  <si>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</si>
  <si>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</si>
  <si>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</si>
  <si>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</si>
  <si>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</si>
  <si>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</si>
  <si>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</si>
  <si>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</si>
  <si>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</si>
  <si>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</si>
  <si>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</si>
  <si>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</si>
  <si>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</si>
  <si>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</si>
  <si>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</si>
  <si>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</si>
  <si>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</si>
  <si>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</si>
  <si>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</si>
  <si>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</si>
  <si>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</si>
  <si>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</si>
  <si>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</si>
  <si>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</si>
  <si>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</si>
  <si>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</si>
  <si>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</si>
  <si>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</si>
  <si>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</si>
  <si>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</si>
  <si>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</si>
  <si>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</si>
  <si>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</si>
  <si>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</si>
  <si>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</si>
  <si>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</si>
  <si>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</si>
  <si>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</si>
  <si>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</si>
  <si>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</si>
  <si>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</si>
  <si>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</si>
  <si>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</si>
  <si>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</si>
  <si>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</si>
  <si>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</si>
  <si>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</si>
  <si>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</si>
  <si>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</si>
  <si>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</si>
  <si>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</si>
  <si>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</si>
  <si>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</si>
  <si>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</si>
  <si>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</si>
  <si>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</si>
  <si>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</si>
  <si>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</si>
  <si>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</si>
  <si>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</si>
  <si>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</si>
  <si>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</si>
  <si>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</si>
  <si>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</si>
  <si>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</si>
  <si>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</si>
  <si>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</si>
  <si>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</si>
  <si>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</si>
  <si>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</si>
  <si>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</si>
  <si>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</si>
  <si>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</si>
  <si>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</si>
  <si>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</si>
  <si>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</si>
  <si>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</si>
  <si>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</si>
  <si>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</si>
  <si>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</si>
  <si>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</si>
  <si>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</si>
  <si>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</si>
  <si>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</si>
  <si>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</si>
  <si>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</si>
  <si>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</si>
  <si>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</si>
  <si>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</si>
  <si>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</si>
  <si>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</si>
  <si>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</si>
  <si>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</si>
  <si>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</si>
  <si>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</si>
  <si>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</si>
  <si>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</si>
  <si>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</si>
  <si>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</si>
  <si>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</si>
  <si>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</si>
  <si>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</si>
  <si>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</si>
  <si>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</si>
  <si>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</si>
  <si>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</si>
  <si>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</si>
  <si>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</si>
  <si>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</si>
  <si>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</si>
  <si>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</si>
  <si>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</si>
  <si>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</si>
  <si>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</si>
  <si>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</si>
  <si>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</si>
  <si>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</si>
  <si>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</si>
  <si>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</si>
  <si>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</si>
  <si>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</si>
  <si>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</si>
  <si>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</si>
  <si>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</si>
  <si>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</si>
  <si>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</si>
  <si>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</si>
  <si>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</si>
  <si>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</si>
  <si>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</si>
  <si>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</si>
  <si>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</si>
  <si>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</si>
  <si>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</si>
  <si>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</si>
  <si>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</si>
  <si>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</si>
  <si>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</si>
  <si>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</si>
  <si>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</si>
  <si>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</si>
  <si>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</si>
  <si>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</si>
  <si>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</si>
  <si>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</si>
  <si>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</si>
  <si>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</si>
  <si>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</si>
  <si>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</si>
  <si>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</si>
  <si>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</si>
  <si>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</si>
  <si>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</si>
  <si>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</si>
  <si>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</si>
  <si>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</si>
  <si>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</si>
  <si>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</si>
  <si>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</si>
  <si>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</si>
  <si>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</si>
  <si>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</si>
  <si>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</si>
  <si>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</si>
  <si>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</si>
  <si>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</si>
  <si>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</si>
  <si>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</si>
  <si>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</si>
  <si>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</si>
  <si>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</si>
  <si>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</si>
  <si>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</si>
  <si>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</si>
  <si>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</si>
  <si>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</si>
  <si>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</si>
  <si>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</si>
  <si>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</si>
  <si>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</si>
  <si>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</si>
  <si>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</si>
  <si>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</si>
  <si>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</si>
  <si>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</si>
  <si>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</si>
  <si>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</si>
  <si>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</si>
  <si>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</si>
  <si>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</si>
  <si>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</si>
  <si>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</si>
  <si>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</si>
  <si>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</si>
  <si>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</si>
  <si>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</si>
  <si>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</si>
  <si>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</si>
  <si>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</si>
  <si>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</si>
  <si>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</si>
  <si>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</si>
  <si>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</si>
  <si>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</si>
  <si>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</si>
  <si>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</si>
  <si>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</si>
  <si>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</si>
  <si>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</si>
  <si>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</si>
  <si>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</si>
  <si>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</si>
  <si>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</si>
  <si>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</si>
  <si>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</si>
  <si>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</si>
  <si>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</si>
  <si>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</si>
  <si>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</si>
  <si>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</si>
  <si>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</si>
  <si>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</si>
  <si>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</si>
  <si>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</si>
  <si>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</si>
  <si>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</si>
  <si>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</si>
  <si>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</si>
  <si>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</si>
  <si>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</si>
  <si>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</si>
  <si>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</si>
  <si>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</si>
  <si>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</si>
  <si>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</si>
  <si>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</si>
  <si>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</si>
  <si>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</si>
  <si>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</si>
  <si>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</si>
  <si>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</si>
  <si>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</si>
  <si>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</si>
  <si>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</si>
  <si>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</si>
  <si>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</si>
  <si>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</si>
  <si>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</si>
  <si>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</si>
  <si>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</si>
  <si>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</si>
  <si>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</si>
  <si>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</si>
  <si>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</si>
  <si>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</si>
  <si>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</si>
  <si>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</si>
  <si>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</si>
  <si>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</si>
  <si>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</si>
  <si>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</si>
  <si>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</si>
  <si>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</si>
  <si>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</si>
  <si>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</si>
  <si>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</si>
  <si>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</si>
  <si>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</si>
  <si>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</si>
  <si>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</si>
  <si>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</si>
  <si>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</si>
  <si>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</si>
  <si>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</si>
  <si>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</si>
  <si>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</si>
  <si>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</si>
  <si>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</si>
  <si>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</si>
  <si>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</si>
  <si>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</si>
  <si>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</si>
  <si>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</si>
  <si>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</si>
  <si>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</si>
  <si>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</si>
  <si>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</si>
  <si>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</si>
  <si>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</si>
  <si>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</si>
  <si>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</si>
  <si>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</si>
  <si>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</si>
  <si>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</si>
  <si>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</si>
  <si>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</si>
  <si>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</si>
  <si>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</si>
  <si>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</si>
  <si>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</si>
  <si>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</si>
  <si>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</si>
  <si>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</si>
  <si>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</si>
  <si>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</si>
  <si>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</si>
  <si>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</si>
  <si>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</si>
  <si>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</si>
  <si>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</si>
  <si>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</si>
  <si>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</si>
  <si>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</si>
  <si>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</si>
  <si>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</si>
  <si>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</si>
  <si>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</si>
  <si>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</si>
  <si>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</si>
  <si>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</si>
  <si>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</si>
  <si>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</si>
  <si>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</si>
  <si>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</si>
  <si>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</si>
  <si>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</si>
  <si>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</si>
  <si>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</si>
  <si>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</si>
  <si>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</si>
  <si>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</si>
  <si>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</si>
  <si>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</si>
  <si>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</si>
  <si>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</si>
  <si>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</si>
  <si>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</si>
  <si>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</si>
  <si>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</si>
  <si>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</si>
  <si>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</si>
  <si>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</si>
  <si>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</si>
  <si>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</si>
  <si>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</si>
  <si>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</si>
  <si>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</si>
  <si>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</si>
  <si>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</si>
  <si>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</si>
  <si>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</si>
  <si>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</si>
  <si>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</si>
  <si>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</si>
  <si>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</si>
  <si>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</si>
  <si>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</si>
  <si>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</si>
  <si>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</si>
  <si>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</si>
  <si>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</si>
  <si>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</si>
  <si>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</si>
  <si>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</si>
  <si>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</si>
  <si>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</si>
  <si>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</si>
  <si>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</si>
  <si>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</si>
  <si>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</si>
  <si>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</si>
  <si>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</si>
  <si>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</si>
  <si>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</si>
  <si>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</si>
  <si>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</si>
  <si>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</si>
  <si>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</si>
  <si>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</si>
  <si>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</si>
  <si>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</si>
  <si>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</si>
  <si>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</si>
  <si>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</si>
  <si>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</si>
  <si>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</si>
  <si>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</si>
  <si>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</si>
  <si>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</si>
  <si>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</si>
  <si>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</si>
  <si>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</si>
  <si>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</si>
  <si>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</si>
  <si>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</si>
  <si>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</si>
  <si>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</si>
  <si>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</si>
  <si>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</si>
  <si>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</si>
  <si>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</si>
  <si>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</si>
  <si>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</si>
  <si>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</si>
  <si>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</si>
  <si>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</si>
  <si>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</si>
  <si>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</si>
  <si>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</si>
  <si>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</si>
  <si>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</si>
  <si>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</si>
  <si>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</si>
  <si>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</si>
  <si>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</si>
  <si>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</si>
  <si>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</si>
  <si>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</si>
  <si>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</si>
  <si>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</si>
  <si>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</si>
  <si>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</si>
  <si>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</si>
  <si>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</si>
  <si>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</si>
  <si>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</si>
  <si>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</si>
  <si>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</si>
  <si>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</si>
  <si>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</si>
  <si>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</si>
  <si>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</si>
  <si>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</si>
  <si>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</si>
  <si>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</si>
  <si>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</si>
  <si>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</si>
  <si>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</si>
  <si>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</si>
  <si>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</si>
  <si>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</si>
  <si>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</si>
  <si>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</si>
  <si>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</si>
  <si>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</si>
  <si>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</si>
  <si>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</si>
  <si>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</si>
  <si>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</si>
  <si>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</si>
  <si>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</si>
  <si>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</si>
  <si>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</si>
  <si>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</si>
  <si>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</si>
  <si>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</si>
  <si>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</si>
  <si>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</si>
  <si>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</si>
  <si>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</si>
  <si>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</si>
  <si>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</si>
  <si>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</si>
  <si>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</si>
  <si>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</si>
  <si>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</si>
  <si>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</si>
  <si>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</si>
  <si>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</si>
  <si>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</si>
  <si>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</si>
  <si>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</si>
  <si>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</si>
  <si>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</si>
  <si>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</si>
  <si>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</si>
  <si>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</si>
  <si>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</si>
  <si>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</si>
  <si>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</si>
  <si>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</si>
  <si>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</si>
  <si>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</si>
  <si>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</si>
  <si>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</si>
  <si>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</si>
  <si>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</si>
  <si>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</si>
  <si>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</si>
  <si>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</si>
  <si>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</si>
  <si>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</si>
  <si>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</si>
  <si>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</si>
  <si>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</si>
  <si>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</si>
  <si>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</si>
  <si>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</si>
  <si>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</si>
  <si>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</si>
  <si>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</si>
  <si>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</si>
  <si>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</si>
  <si>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</si>
  <si>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</si>
  <si>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</si>
  <si>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</si>
  <si>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</si>
  <si>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</si>
  <si>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</si>
  <si>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</si>
  <si>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</si>
  <si>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</si>
  <si>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</si>
  <si>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</si>
  <si>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</si>
  <si>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</si>
  <si>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</si>
  <si>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</si>
  <si>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</si>
  <si>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</si>
  <si>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</si>
  <si>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</si>
  <si>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</si>
  <si>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</si>
  <si>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</si>
  <si>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</si>
  <si>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</si>
  <si>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</si>
  <si>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</si>
  <si>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</si>
  <si>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</si>
  <si>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</si>
  <si>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</si>
  <si>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</si>
  <si>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</si>
  <si>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</si>
  <si>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</si>
  <si>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</si>
  <si>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</si>
  <si>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</si>
  <si>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</si>
  <si>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</si>
  <si>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</si>
  <si>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</si>
  <si>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</si>
  <si>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</si>
  <si>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</si>
  <si>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</si>
  <si>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</si>
  <si>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</si>
  <si>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</si>
  <si>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</si>
  <si>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</si>
  <si>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</si>
  <si>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</si>
  <si>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</si>
  <si>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</si>
  <si>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</si>
  <si>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</si>
  <si>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</si>
  <si>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</si>
  <si>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</si>
  <si>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</si>
  <si>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</si>
  <si>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</si>
  <si>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</si>
  <si>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</si>
  <si>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</si>
  <si>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</si>
  <si>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</si>
  <si>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</si>
  <si>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</si>
  <si>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</si>
  <si>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</si>
  <si>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</si>
  <si>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</si>
  <si>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</si>
  <si>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</si>
  <si>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</si>
  <si>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</si>
  <si>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</si>
  <si>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</si>
  <si>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</si>
  <si>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</si>
  <si>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</si>
  <si>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</si>
  <si>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</si>
  <si>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</si>
  <si>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</si>
  <si>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</si>
  <si>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</si>
  <si>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</si>
  <si>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</si>
  <si>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</si>
  <si>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</si>
  <si>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</si>
  <si>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</si>
  <si>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</si>
  <si>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</si>
  <si>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</si>
  <si>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</si>
  <si>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</si>
  <si>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</si>
  <si>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</si>
  <si>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</si>
  <si>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</si>
  <si>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</si>
  <si>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</si>
  <si>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</si>
  <si>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</si>
  <si>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</si>
  <si>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</si>
  <si>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</si>
  <si>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</si>
  <si>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</si>
  <si>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</si>
  <si>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</si>
  <si>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</si>
  <si>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</si>
  <si>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</si>
  <si>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</si>
  <si>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</si>
  <si>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</si>
  <si>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</si>
  <si>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</si>
  <si>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</si>
  <si>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</si>
  <si>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</si>
  <si>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</si>
  <si>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</si>
  <si>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</si>
  <si>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</si>
  <si>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</si>
  <si>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</si>
  <si>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</si>
  <si>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</si>
  <si>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</si>
  <si>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</si>
  <si>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</si>
  <si>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</si>
  <si>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</si>
  <si>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</si>
  <si>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</si>
  <si>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</si>
  <si>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</si>
  <si>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</si>
  <si>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</si>
  <si>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</si>
  <si>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</si>
  <si>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</si>
  <si>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</si>
  <si>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</si>
  <si>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</si>
  <si>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</si>
  <si>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</si>
  <si>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</si>
  <si>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</si>
  <si>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</si>
  <si>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</si>
  <si>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</si>
  <si>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</si>
  <si>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</si>
  <si>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</si>
  <si>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</si>
  <si>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</si>
  <si>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</si>
  <si>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</si>
  <si>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</si>
  <si>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</si>
  <si>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</si>
  <si>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</si>
  <si>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</si>
  <si>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</si>
  <si>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</si>
  <si>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</si>
  <si>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</si>
  <si>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</si>
  <si>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</si>
  <si>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</si>
  <si>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</si>
  <si>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</si>
  <si>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</si>
  <si>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</si>
  <si>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</si>
  <si>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</si>
  <si>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</si>
  <si>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</si>
  <si>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</si>
  <si>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</si>
  <si>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</si>
  <si>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</si>
  <si>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</si>
  <si>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</si>
  <si>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</si>
  <si>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</si>
  <si>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</si>
  <si>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</si>
  <si>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</si>
  <si>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</si>
  <si>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</si>
  <si>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</si>
  <si>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</si>
  <si>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</si>
  <si>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</si>
  <si>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</si>
  <si>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</si>
  <si>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</si>
  <si>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</si>
  <si>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</si>
  <si>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</si>
  <si>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</si>
  <si>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</si>
  <si>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</si>
  <si>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</si>
  <si>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</si>
  <si>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</si>
  <si>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</si>
  <si>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</si>
  <si>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</si>
  <si>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</si>
  <si>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</si>
  <si>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</si>
  <si>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</si>
  <si>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</si>
  <si>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</si>
  <si>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</si>
  <si>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</si>
  <si>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</si>
  <si>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</si>
  <si>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</si>
  <si>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</si>
  <si>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</si>
  <si>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</si>
  <si>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</si>
  <si>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</si>
  <si>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</si>
  <si>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</si>
  <si>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</si>
  <si>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</si>
  <si>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</si>
  <si>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</si>
  <si>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</si>
  <si>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</si>
  <si>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</si>
  <si>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</si>
  <si>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</si>
  <si>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</si>
  <si>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</si>
  <si>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</si>
  <si>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</si>
  <si>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</si>
  <si>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</si>
  <si>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</si>
  <si>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</si>
  <si>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</si>
  <si>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</si>
  <si>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</si>
  <si>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</si>
  <si>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</si>
  <si>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</si>
  <si>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</si>
  <si>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</si>
  <si>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</si>
  <si>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</si>
  <si>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</si>
  <si>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</si>
  <si>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</si>
  <si>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</si>
  <si>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</si>
  <si>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</si>
  <si>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</si>
  <si>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</si>
  <si>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</si>
  <si>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</si>
  <si>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</si>
  <si>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</si>
  <si>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</si>
  <si>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</si>
  <si>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</si>
  <si>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</si>
  <si>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</si>
  <si>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</si>
  <si>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</si>
  <si>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</si>
  <si>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</si>
  <si>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</si>
  <si>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</si>
  <si>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</si>
  <si>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</si>
  <si>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</si>
  <si>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</si>
  <si>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</si>
  <si>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</si>
  <si>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</si>
  <si>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</si>
  <si>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</si>
  <si>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</si>
  <si>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</si>
  <si>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</si>
  <si>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</si>
  <si>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</si>
  <si>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</si>
  <si>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</si>
  <si>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</si>
  <si>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</si>
  <si>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</si>
  <si>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</si>
  <si>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</si>
  <si>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</si>
  <si>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</si>
  <si>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</si>
  <si>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</si>
  <si>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</si>
  <si>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</si>
  <si>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</si>
  <si>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</si>
  <si>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</si>
  <si>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</si>
  <si>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</si>
  <si>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</si>
  <si>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</si>
  <si>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</si>
  <si>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</si>
  <si>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</si>
  <si>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</si>
  <si>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</si>
  <si>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</si>
  <si>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</si>
  <si>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</si>
  <si>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</si>
  <si>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</si>
  <si>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</si>
  <si>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</si>
  <si>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</si>
  <si>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</si>
  <si>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</si>
  <si>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</si>
  <si>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</si>
  <si>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</si>
  <si>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</si>
  <si>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</si>
  <si>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</si>
  <si>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</si>
  <si>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</si>
  <si>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</si>
  <si>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</si>
  <si>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</si>
  <si>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</si>
  <si>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</si>
  <si>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</si>
  <si>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</si>
  <si>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</si>
  <si>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</si>
  <si>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</si>
  <si>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</si>
  <si>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</si>
  <si>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</si>
  <si>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</si>
  <si>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</si>
  <si>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</si>
  <si>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</si>
  <si>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</si>
  <si>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</si>
  <si>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</si>
  <si>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</si>
  <si>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</si>
  <si>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</si>
  <si>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</si>
  <si>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</si>
  <si>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</si>
  <si>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</si>
  <si>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</si>
  <si>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</si>
  <si>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</si>
  <si>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</si>
  <si>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</si>
  <si>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</si>
  <si>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</si>
  <si>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</si>
  <si>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</si>
  <si>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</si>
  <si>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</si>
  <si>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</si>
  <si>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</si>
  <si>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</si>
  <si>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</si>
  <si>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</si>
  <si>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</si>
  <si>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</si>
  <si>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</si>
  <si>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</si>
  <si>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</si>
  <si>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</si>
  <si>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</si>
  <si>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</si>
  <si>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</si>
  <si>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</si>
  <si>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</si>
  <si>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</si>
  <si>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</si>
  <si>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</si>
  <si>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</si>
  <si>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</si>
  <si>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</si>
  <si>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</si>
  <si>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</si>
  <si>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</si>
  <si>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</si>
  <si>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</si>
  <si>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</si>
  <si>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</si>
  <si>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</si>
  <si>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</si>
  <si>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</si>
  <si>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</si>
  <si>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</si>
  <si>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</si>
  <si>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</si>
  <si>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</si>
  <si>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</si>
  <si>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</si>
  <si>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</si>
  <si>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</si>
  <si>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</si>
  <si>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</si>
  <si>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</si>
  <si>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</si>
  <si>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</si>
  <si>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</si>
  <si>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</si>
  <si>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</si>
  <si>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</si>
  <si>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</si>
  <si>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</si>
  <si>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</si>
  <si>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</si>
  <si>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</si>
  <si>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</si>
  <si>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</si>
  <si>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</si>
  <si>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</si>
  <si>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</si>
  <si>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</si>
  <si>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</si>
  <si>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</si>
  <si>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</si>
  <si>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</si>
  <si>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</si>
  <si>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</si>
  <si>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</si>
  <si>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</si>
  <si>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</si>
  <si>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</si>
  <si>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</si>
  <si>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</si>
  <si>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</si>
  <si>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</si>
  <si>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</si>
  <si>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</si>
  <si>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</si>
  <si>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</si>
  <si>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</si>
  <si>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</si>
  <si>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</si>
  <si>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</si>
  <si>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</si>
  <si>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</si>
  <si>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</si>
  <si>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</si>
  <si>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</si>
  <si>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</si>
  <si>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</si>
  <si>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</si>
  <si>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</si>
  <si>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</si>
  <si>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</si>
  <si>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</si>
  <si>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</si>
  <si>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</si>
  <si>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</si>
  <si>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</si>
  <si>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</si>
  <si>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</si>
  <si>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</si>
  <si>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</si>
  <si>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</si>
  <si>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</si>
  <si>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</si>
  <si>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</si>
  <si>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</si>
  <si>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</si>
  <si>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</si>
  <si>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</si>
  <si>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</si>
  <si>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</si>
  <si>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</si>
  <si>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</si>
  <si>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</si>
  <si>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</si>
  <si>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</si>
  <si>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</si>
  <si>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</si>
  <si>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</si>
  <si>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</si>
  <si>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</si>
  <si>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</si>
  <si>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</si>
  <si>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</si>
  <si>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</si>
  <si>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</si>
  <si>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</si>
  <si>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</si>
  <si>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</si>
  <si>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</si>
  <si>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</si>
  <si>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</si>
  <si>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</si>
  <si>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</si>
  <si>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</si>
  <si>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</si>
  <si>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</si>
  <si>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</si>
  <si>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</si>
  <si>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</si>
  <si>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</si>
  <si>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</si>
  <si>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</si>
  <si>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</si>
  <si>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</si>
  <si>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</si>
  <si>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</si>
  <si>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</si>
  <si>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</si>
  <si>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</si>
  <si>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</si>
  <si>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</si>
  <si>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</si>
  <si>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</si>
  <si>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</si>
  <si>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</si>
  <si>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</si>
  <si>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</si>
  <si>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</si>
  <si>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</si>
  <si>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</si>
  <si>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</si>
  <si>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</si>
  <si>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</si>
  <si>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</si>
  <si>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</si>
  <si>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</si>
  <si>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</si>
  <si>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</si>
  <si>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</si>
  <si>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</si>
  <si>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</si>
  <si>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</si>
  <si>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</si>
  <si>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</si>
  <si>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</si>
  <si>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</si>
  <si>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</si>
  <si>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</si>
  <si>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</si>
  <si>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</si>
  <si>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</si>
  <si>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</si>
  <si>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</si>
  <si>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</si>
  <si>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</si>
  <si>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</si>
  <si>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</si>
  <si>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</si>
  <si>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</si>
  <si>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</si>
  <si>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</si>
  <si>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</si>
  <si>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</si>
  <si>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</si>
  <si>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</si>
  <si>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</si>
  <si>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</si>
  <si>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</si>
  <si>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</si>
  <si>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</si>
  <si>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</si>
  <si>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</si>
  <si>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</si>
  <si>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</si>
  <si>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</si>
  <si>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</si>
  <si>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</si>
  <si>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</si>
  <si>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</si>
  <si>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</si>
  <si>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</si>
  <si>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</si>
  <si>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</si>
  <si>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</si>
  <si>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</si>
  <si>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</si>
  <si>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</si>
  <si>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</si>
  <si>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</si>
  <si>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</si>
  <si>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</si>
  <si>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</si>
  <si>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</si>
  <si>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</si>
  <si>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</si>
  <si>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</si>
  <si>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</si>
  <si>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</si>
  <si>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</si>
  <si>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</si>
  <si>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</si>
  <si>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</si>
  <si>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</si>
  <si>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</si>
  <si>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</si>
  <si>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</si>
  <si>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</si>
  <si>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</si>
  <si>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</si>
  <si>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</si>
  <si>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</si>
  <si>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</si>
  <si>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</si>
  <si>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</si>
  <si>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</si>
  <si>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</si>
  <si>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</si>
  <si>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</si>
  <si>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</si>
  <si>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</si>
  <si>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</si>
  <si>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</si>
  <si>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</si>
  <si>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</si>
  <si>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</si>
  <si>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</si>
  <si>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</si>
  <si>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</si>
  <si>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</si>
  <si>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</si>
  <si>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</si>
  <si>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</si>
  <si>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</si>
  <si>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</si>
  <si>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</si>
  <si>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</si>
  <si>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</si>
  <si>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</si>
  <si>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</si>
  <si>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</si>
  <si>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</si>
  <si>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</si>
  <si>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</si>
  <si>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</si>
  <si>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</si>
  <si>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</si>
  <si>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</si>
  <si>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</si>
  <si>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</si>
  <si>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</si>
  <si>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</si>
  <si>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</si>
  <si>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</si>
  <si>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</si>
  <si>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</si>
  <si>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</si>
  <si>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</si>
  <si>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</si>
  <si>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</si>
  <si>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</si>
  <si>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</si>
  <si>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</si>
  <si>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</si>
  <si>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</si>
  <si>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</si>
  <si>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</si>
  <si>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</si>
  <si>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</si>
  <si>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</si>
  <si>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</si>
  <si>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</si>
  <si>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</si>
  <si>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</si>
  <si>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</si>
  <si>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</si>
  <si>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</si>
  <si>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</si>
  <si>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</si>
  <si>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</si>
  <si>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</si>
  <si>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</si>
  <si>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</si>
  <si>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</si>
  <si>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</si>
  <si>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</si>
  <si>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</si>
  <si>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</si>
  <si>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</si>
  <si>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</si>
  <si>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</si>
  <si>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</si>
  <si>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</si>
  <si>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</si>
  <si>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</si>
  <si>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</si>
  <si>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</si>
  <si>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</si>
  <si>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</si>
  <si>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</si>
  <si>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</si>
  <si>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</si>
  <si>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</si>
  <si>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</si>
  <si>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</si>
  <si>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</si>
  <si>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</si>
  <si>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</si>
  <si>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</si>
  <si>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</si>
  <si>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</si>
  <si>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</si>
  <si>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</si>
  <si>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</si>
  <si>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</si>
  <si>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</si>
  <si>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</si>
  <si>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</si>
  <si>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</si>
  <si>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</si>
  <si>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</si>
  <si>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</si>
  <si>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</si>
  <si>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</si>
  <si>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</si>
  <si>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</si>
  <si>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</si>
  <si>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</si>
  <si>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</si>
  <si>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</si>
  <si>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</si>
  <si>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</si>
  <si>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</si>
  <si>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</si>
  <si>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</si>
  <si>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</si>
  <si>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</si>
  <si>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</si>
  <si>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</si>
  <si>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</si>
  <si>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</si>
  <si>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</si>
  <si>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</si>
  <si>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</si>
  <si>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</si>
  <si>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</si>
  <si>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</si>
  <si>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</si>
  <si>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</si>
  <si>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</si>
  <si>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</si>
  <si>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</si>
  <si>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</si>
  <si>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</si>
  <si>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</si>
  <si>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</si>
  <si>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</si>
  <si>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</si>
  <si>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</si>
  <si>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</si>
  <si>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</si>
  <si>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</si>
  <si>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</si>
  <si>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</si>
  <si>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</si>
  <si>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</si>
  <si>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</si>
  <si>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</si>
  <si>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</si>
  <si>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</si>
  <si>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</si>
  <si>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</si>
  <si>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</si>
  <si>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</si>
  <si>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</si>
  <si>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</si>
  <si>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</si>
  <si>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</si>
  <si>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</si>
  <si>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</si>
  <si>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</si>
  <si>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</si>
  <si>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</si>
  <si>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</si>
  <si>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</si>
  <si>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</si>
  <si>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</si>
  <si>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</si>
  <si>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</si>
  <si>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</si>
  <si>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</si>
  <si>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</si>
  <si>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</si>
  <si>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</si>
  <si>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</si>
  <si>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</si>
  <si>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</si>
  <si>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</si>
  <si>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</si>
  <si>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</si>
  <si>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</si>
  <si>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</si>
  <si>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</si>
  <si>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</si>
  <si>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</si>
  <si>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</si>
  <si>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</si>
  <si>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</si>
  <si>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</si>
  <si>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</si>
  <si>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</si>
  <si>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</si>
  <si>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</si>
  <si>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</si>
  <si>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</si>
  <si>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</si>
  <si>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</si>
  <si>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</si>
  <si>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</si>
  <si>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</si>
  <si>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</si>
  <si>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</si>
  <si>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</si>
  <si>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</si>
  <si>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</si>
  <si>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</si>
  <si>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</si>
  <si>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</si>
  <si>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</si>
  <si>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</si>
  <si>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</si>
  <si>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</si>
  <si>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</si>
  <si>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</si>
  <si>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</si>
  <si>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</si>
  <si>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</si>
  <si>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</si>
  <si>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</si>
  <si>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</si>
  <si>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</si>
  <si>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</si>
  <si>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</si>
  <si>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</si>
  <si>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</si>
  <si>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</si>
  <si>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</si>
  <si>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</si>
  <si>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</si>
  <si>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</si>
  <si>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</si>
  <si>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</si>
  <si>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</si>
  <si>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</si>
  <si>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</si>
  <si>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</si>
  <si>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</si>
  <si>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</si>
  <si>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</si>
  <si>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</si>
  <si>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</si>
  <si>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</si>
  <si>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</si>
  <si>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</si>
  <si>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</si>
  <si>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</si>
  <si>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</si>
  <si>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</si>
  <si>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</si>
  <si>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</si>
  <si>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</si>
  <si>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</si>
  <si>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</si>
  <si>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</si>
  <si>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</si>
  <si>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</si>
  <si>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</si>
  <si>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</si>
  <si>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</si>
  <si>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</si>
  <si>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</si>
  <si>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</si>
  <si>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</si>
  <si>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</si>
  <si>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</si>
  <si>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</si>
  <si>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</si>
  <si>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</si>
  <si>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</si>
  <si>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</si>
  <si>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</si>
  <si>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</si>
  <si>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</si>
  <si>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</si>
  <si>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</si>
  <si>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</si>
  <si>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</si>
  <si>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</si>
  <si>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</si>
  <si>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</si>
  <si>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</si>
  <si>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</si>
  <si>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</si>
  <si>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</si>
  <si>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</si>
  <si>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</si>
  <si>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</si>
  <si>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</si>
  <si>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</si>
  <si>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</si>
  <si>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</si>
  <si>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</si>
  <si>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</si>
  <si>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</si>
  <si>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</si>
  <si>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</si>
  <si>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</si>
  <si>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</si>
  <si>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</si>
  <si>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</si>
  <si>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</si>
  <si>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</si>
  <si>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</si>
  <si>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</si>
  <si>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</si>
  <si>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</si>
  <si>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</si>
  <si>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</si>
  <si>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</si>
  <si>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</si>
  <si>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</si>
  <si>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</si>
  <si>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</si>
  <si>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</si>
  <si>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</si>
  <si>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</si>
  <si>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</si>
  <si>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</si>
  <si>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</si>
  <si>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</si>
  <si>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</si>
  <si>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</si>
  <si>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</si>
  <si>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</si>
  <si>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</si>
  <si>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</si>
  <si>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</si>
  <si>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</si>
  <si>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</si>
  <si>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</si>
  <si>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</si>
  <si>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</si>
  <si>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</si>
  <si>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</si>
  <si>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</si>
  <si>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</si>
  <si>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</si>
  <si>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</si>
  <si>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</si>
  <si>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</si>
  <si>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</si>
  <si>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</si>
  <si>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</si>
  <si>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</si>
  <si>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</si>
  <si>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</si>
  <si>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</si>
  <si>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</si>
  <si>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</si>
  <si>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</si>
  <si>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</si>
  <si>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</si>
  <si>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</si>
  <si>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</si>
  <si>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</si>
  <si>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</si>
  <si>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</si>
  <si>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</si>
  <si>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</si>
  <si>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</si>
  <si>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</si>
  <si>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</si>
  <si>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</si>
  <si>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</si>
  <si>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</si>
  <si>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</si>
  <si>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</si>
  <si>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</si>
  <si>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</si>
  <si>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</si>
  <si>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</si>
  <si>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</si>
  <si>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</si>
  <si>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</si>
  <si>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</si>
  <si>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</si>
  <si>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</si>
  <si>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</si>
  <si>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</si>
  <si>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</si>
  <si>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</si>
  <si>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</si>
  <si>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</si>
  <si>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</si>
  <si>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</si>
  <si>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</si>
  <si>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</si>
  <si>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</si>
  <si>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</si>
  <si>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</si>
  <si>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</si>
  <si>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</si>
  <si>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</si>
  <si>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</si>
  <si>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</si>
  <si>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</si>
  <si>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</si>
  <si>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</si>
  <si>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</si>
  <si>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</si>
  <si>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</si>
  <si>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</si>
  <si>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</si>
  <si>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</si>
  <si>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</si>
  <si>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</si>
  <si>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</si>
  <si>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</si>
  <si>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</si>
  <si>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</si>
  <si>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</si>
  <si>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</si>
  <si>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</si>
  <si>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</si>
  <si>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</si>
  <si>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</si>
  <si>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</si>
  <si>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</si>
  <si>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</si>
  <si>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</si>
  <si>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</si>
  <si>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</si>
  <si>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</si>
  <si>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</si>
  <si>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</si>
  <si>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</si>
  <si>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</si>
  <si>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</si>
  <si>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</si>
  <si>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</si>
  <si>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</si>
  <si>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</si>
  <si>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</si>
  <si>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</si>
  <si>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</si>
  <si>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</si>
  <si>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</si>
  <si>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</si>
  <si>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</si>
  <si>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</si>
  <si>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</si>
  <si>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</si>
  <si>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</si>
  <si>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</si>
  <si>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</si>
  <si>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</si>
  <si>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</si>
  <si>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</si>
  <si>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</si>
  <si>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</si>
  <si>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</si>
  <si>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</si>
  <si>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</si>
  <si>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</si>
  <si>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</si>
  <si>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</si>
  <si>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</si>
  <si>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</si>
  <si>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</si>
  <si>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</si>
  <si>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</si>
  <si>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</si>
  <si>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</si>
  <si>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</si>
  <si>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</si>
  <si>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</si>
  <si>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</si>
  <si>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</si>
  <si>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</si>
  <si>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</si>
  <si>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</si>
  <si>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</si>
  <si>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</si>
  <si>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</si>
  <si>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</si>
  <si>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</si>
  <si>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</si>
  <si>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</si>
  <si>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</si>
  <si>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</si>
  <si>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</si>
  <si>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</si>
  <si>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</si>
  <si>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</si>
  <si>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</si>
  <si>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</si>
  <si>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</si>
  <si>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</si>
  <si>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</si>
  <si>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</si>
  <si>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</si>
  <si>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</si>
  <si>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</si>
  <si>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</si>
  <si>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</si>
  <si>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</si>
  <si>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</si>
  <si>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</si>
  <si>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</si>
  <si>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</si>
  <si>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</si>
  <si>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</si>
  <si>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</si>
  <si>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</si>
  <si>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</si>
  <si>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</si>
  <si>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</si>
  <si>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</si>
  <si>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</si>
  <si>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</si>
  <si>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</si>
  <si>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</si>
  <si>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</si>
  <si>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</si>
  <si>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</si>
  <si>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</si>
  <si>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</si>
  <si>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</si>
  <si>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</si>
  <si>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</si>
  <si>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</si>
  <si>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</si>
  <si>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</si>
  <si>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</si>
  <si>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</si>
  <si>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</si>
  <si>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</si>
  <si>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</si>
  <si>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</si>
  <si>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</si>
  <si>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</si>
  <si>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</si>
  <si>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</si>
  <si>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</si>
  <si>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</si>
  <si>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</si>
  <si>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</si>
  <si>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</si>
  <si>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</si>
  <si>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</si>
  <si>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</si>
  <si>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</si>
  <si>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</si>
  <si>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</si>
  <si>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</si>
  <si>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</si>
  <si>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</si>
  <si>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</si>
  <si>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</si>
  <si>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</si>
  <si>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</si>
  <si>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</si>
  <si>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</si>
  <si>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</si>
  <si>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</si>
  <si>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</si>
  <si>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</si>
  <si>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</si>
  <si>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</si>
  <si>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</si>
  <si>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</si>
  <si>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</si>
  <si>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</si>
  <si>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</si>
  <si>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</si>
  <si>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</si>
  <si>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</si>
  <si>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</si>
  <si>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</si>
  <si>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</si>
  <si>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</si>
  <si>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</si>
  <si>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</si>
  <si>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</si>
  <si>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</si>
  <si>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</si>
  <si>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</si>
  <si>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</si>
  <si>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</si>
  <si>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</si>
  <si>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</si>
  <si>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</si>
  <si>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</si>
  <si>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</si>
  <si>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</si>
  <si>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</si>
  <si>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</si>
  <si>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</si>
  <si>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</si>
  <si>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</si>
  <si>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</si>
  <si>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</si>
  <si>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</si>
  <si>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</si>
  <si>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</si>
  <si>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</si>
  <si>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</si>
  <si>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</si>
  <si>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</si>
  <si>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</si>
  <si>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</si>
  <si>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</si>
  <si>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</si>
  <si>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</si>
  <si>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</si>
  <si>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</si>
  <si>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</si>
  <si>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</si>
  <si>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</si>
  <si>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</si>
  <si>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</si>
  <si>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</si>
  <si>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</si>
  <si>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</si>
  <si>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</si>
  <si>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</si>
  <si>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</si>
  <si>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</si>
  <si>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</si>
  <si>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</si>
  <si>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</si>
  <si>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</si>
  <si>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</si>
  <si>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</si>
  <si>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</si>
  <si>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</si>
  <si>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</si>
  <si>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</si>
  <si>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</si>
  <si>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</si>
  <si>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</si>
  <si>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</si>
  <si>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</si>
  <si>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</si>
  <si>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</si>
  <si>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</si>
  <si>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</si>
  <si>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</si>
  <si>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</si>
  <si>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</si>
  <si>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</si>
  <si>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</si>
  <si>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</si>
  <si>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</si>
  <si>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</si>
  <si>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</si>
  <si>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</si>
  <si>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</si>
  <si>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</si>
  <si>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</si>
  <si>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</si>
  <si>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</si>
  <si>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</si>
  <si>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</si>
  <si>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</si>
  <si>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</si>
  <si>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</si>
  <si>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</si>
  <si>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</si>
  <si>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</si>
  <si>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</si>
  <si>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</si>
  <si>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</si>
  <si>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</si>
  <si>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</si>
  <si>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</si>
  <si>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</si>
  <si>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</si>
  <si>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</si>
  <si>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</si>
  <si>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</si>
  <si>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</si>
  <si>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</si>
  <si>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</si>
  <si>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</si>
  <si>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</si>
  <si>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</si>
  <si>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</si>
  <si>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</si>
  <si>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</si>
  <si>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</si>
  <si>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</si>
  <si>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</si>
  <si>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</si>
  <si>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</si>
  <si>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</si>
  <si>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</si>
  <si>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</si>
  <si>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</si>
  <si>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</si>
  <si>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</si>
  <si>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</si>
  <si>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</si>
  <si>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</si>
  <si>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</si>
  <si>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</si>
  <si>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</si>
  <si>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</si>
  <si>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</si>
  <si>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</si>
  <si>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</si>
  <si>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</si>
  <si>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</si>
  <si>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</si>
  <si>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</si>
  <si>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</si>
  <si>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</si>
  <si>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</si>
  <si>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</si>
  <si>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</si>
  <si>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</si>
  <si>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</si>
  <si>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</si>
  <si>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</si>
  <si>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</si>
  <si>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</si>
  <si>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</si>
  <si>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</si>
  <si>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</si>
  <si>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</si>
  <si>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</si>
  <si>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</si>
  <si>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</si>
  <si>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</si>
  <si>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</si>
  <si>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</si>
  <si>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</si>
  <si>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</si>
  <si>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</si>
  <si>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</si>
  <si>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</si>
  <si>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</si>
  <si>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</si>
  <si>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</si>
  <si>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</si>
  <si>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</si>
  <si>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</si>
  <si>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</si>
  <si>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</si>
  <si>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</si>
  <si>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</si>
  <si>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</si>
  <si>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</si>
  <si>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</si>
  <si>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</si>
  <si>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</si>
  <si>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</si>
  <si>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</si>
  <si>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</si>
  <si>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</si>
  <si>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</si>
  <si>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</si>
  <si>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</si>
  <si>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</si>
  <si>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</si>
  <si>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</si>
  <si>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</si>
  <si>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</si>
  <si>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</si>
  <si>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</si>
  <si>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</si>
  <si>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</si>
  <si>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</si>
  <si>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</si>
  <si>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</si>
  <si>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</si>
  <si>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</si>
  <si>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</si>
  <si>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</si>
  <si>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</si>
  <si>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</si>
  <si>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</si>
  <si>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</si>
  <si>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</si>
  <si>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</si>
  <si>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</si>
  <si>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</si>
  <si>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</si>
  <si>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</si>
  <si>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</si>
  <si>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</si>
  <si>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</si>
  <si>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</si>
  <si>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</si>
  <si>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</si>
  <si>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</si>
  <si>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</si>
  <si>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</si>
  <si>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</si>
  <si>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</si>
  <si>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</si>
  <si>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</si>
  <si>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</si>
  <si>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</si>
  <si>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</si>
  <si>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</si>
  <si>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</si>
  <si>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</si>
  <si>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</si>
  <si>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</si>
  <si>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</si>
  <si>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</si>
  <si>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</si>
  <si>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</si>
  <si>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</si>
  <si>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</si>
  <si>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</si>
  <si>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</si>
  <si>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</si>
  <si>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</si>
  <si>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</si>
  <si>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</si>
  <si>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</si>
  <si>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</si>
  <si>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</si>
  <si>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</si>
  <si>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</si>
  <si>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</si>
  <si>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</si>
  <si>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</si>
  <si>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</si>
  <si>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</si>
  <si>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</si>
  <si>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</si>
  <si>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</si>
  <si>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</si>
  <si>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</si>
  <si>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</si>
  <si>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</si>
  <si>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</si>
  <si>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</si>
  <si>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</si>
  <si>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</si>
  <si>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</si>
  <si>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</si>
  <si>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</si>
  <si>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</si>
  <si>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</si>
  <si>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</si>
  <si>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</si>
  <si>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</si>
  <si>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</si>
  <si>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</si>
  <si>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</si>
  <si>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</si>
  <si>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</si>
  <si>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</si>
  <si>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</si>
  <si>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</si>
  <si>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</si>
  <si>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</si>
  <si>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</si>
  <si>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</si>
  <si>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</si>
  <si>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</si>
  <si>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</si>
  <si>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</si>
  <si>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</si>
  <si>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</si>
  <si>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</si>
  <si>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</si>
  <si>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</si>
  <si>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</si>
  <si>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</si>
  <si>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</si>
  <si>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</si>
  <si>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</si>
  <si>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</si>
  <si>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</si>
  <si>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</si>
  <si>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</si>
  <si>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</si>
  <si>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</si>
  <si>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</si>
  <si>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</si>
  <si>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</si>
  <si>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</si>
  <si>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</si>
  <si>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</si>
  <si>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</si>
  <si>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</si>
  <si>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</si>
  <si>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</si>
  <si>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</si>
  <si>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</si>
  <si>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</si>
  <si>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</si>
  <si>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</si>
  <si>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</si>
  <si>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</si>
  <si>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</si>
  <si>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</si>
  <si>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</si>
  <si>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</si>
  <si>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</si>
  <si>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</si>
  <si>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</si>
  <si>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</si>
  <si>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</si>
  <si>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</si>
  <si>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</si>
  <si>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</si>
  <si>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</si>
  <si>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</si>
  <si>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</si>
  <si>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</si>
  <si>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</si>
  <si>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</si>
  <si>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</si>
  <si>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</si>
  <si>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</si>
  <si>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</si>
  <si>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</si>
  <si>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</si>
  <si>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</si>
  <si>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</si>
  <si>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</si>
  <si>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</si>
  <si>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</si>
  <si>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</si>
  <si>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</si>
  <si>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</si>
  <si>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</si>
  <si>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</si>
  <si>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</si>
  <si>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</si>
  <si>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</si>
  <si>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</si>
  <si>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</si>
  <si>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</si>
  <si>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</si>
  <si>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</si>
  <si>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</si>
  <si>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</si>
  <si>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</si>
  <si>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</si>
  <si>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</si>
  <si>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</si>
  <si>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</si>
  <si>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</si>
  <si>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</si>
  <si>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</si>
  <si>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</si>
  <si>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</si>
  <si>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</si>
  <si>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</si>
  <si>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</si>
  <si>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</si>
  <si>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</si>
  <si>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</si>
  <si>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</si>
  <si>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</si>
  <si>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</si>
  <si>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</si>
  <si>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</si>
  <si>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</si>
  <si>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</si>
  <si>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</si>
  <si>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</si>
  <si>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</si>
  <si>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</si>
  <si>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</si>
  <si>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</si>
  <si>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</si>
  <si>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</si>
  <si>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</si>
  <si>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</si>
  <si>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</si>
  <si>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</si>
  <si>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</si>
  <si>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</si>
  <si>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</si>
  <si>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</si>
  <si>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</si>
  <si>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</si>
  <si>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</si>
  <si>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</si>
  <si>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</si>
  <si>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</si>
  <si>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</si>
  <si>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</si>
  <si>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</si>
  <si>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</si>
  <si>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</si>
  <si>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</si>
  <si>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</si>
  <si>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</si>
  <si>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</si>
  <si>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</si>
  <si>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</si>
  <si>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</si>
  <si>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</si>
  <si>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</si>
  <si>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</si>
  <si>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</si>
  <si>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</si>
  <si>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</si>
  <si>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</si>
  <si>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</si>
  <si>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</si>
  <si>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</si>
  <si>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</si>
  <si>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</si>
  <si>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</si>
  <si>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</si>
  <si>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</si>
  <si>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</si>
  <si>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</si>
  <si>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</si>
  <si>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</si>
  <si>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</si>
  <si>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</si>
  <si>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</si>
  <si>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</si>
  <si>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</si>
  <si>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</si>
  <si>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</si>
  <si>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</si>
  <si>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</si>
  <si>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</si>
  <si>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</si>
  <si>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</si>
  <si>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</si>
  <si>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</si>
  <si>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</si>
  <si>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</si>
  <si>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</si>
  <si>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</si>
  <si>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</si>
  <si>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</si>
  <si>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</si>
  <si>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</si>
  <si>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</si>
  <si>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</si>
  <si>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</si>
  <si>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</si>
  <si>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</si>
  <si>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</si>
  <si>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</si>
  <si>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</si>
  <si>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</si>
  <si>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</si>
  <si>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</si>
  <si>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</si>
  <si>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</si>
  <si>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</si>
  <si>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</si>
  <si>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</si>
  <si>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</si>
  <si>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</si>
  <si>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</si>
  <si>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</si>
  <si>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</si>
  <si>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</si>
  <si>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</si>
  <si>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</si>
  <si>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</si>
  <si>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</si>
  <si>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</si>
  <si>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</si>
  <si>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</si>
  <si>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</si>
  <si>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</si>
  <si>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</si>
  <si>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</si>
  <si>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</si>
  <si>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</si>
  <si>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</si>
  <si>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</si>
  <si>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</si>
  <si>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</si>
  <si>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</si>
  <si>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</si>
  <si>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</si>
  <si>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</si>
  <si>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</si>
  <si>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</si>
  <si>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</si>
  <si>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</si>
  <si>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</si>
  <si>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</si>
  <si>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</si>
  <si>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</si>
  <si>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</si>
  <si>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</si>
  <si>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</si>
  <si>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</si>
  <si>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</si>
  <si>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</si>
  <si>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</si>
  <si>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</si>
  <si>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</si>
  <si>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</si>
  <si>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</si>
  <si>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</si>
  <si>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</si>
  <si>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</si>
  <si>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</si>
  <si>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</si>
  <si>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</si>
  <si>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</si>
  <si>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</si>
  <si>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</si>
  <si>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</si>
  <si>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</si>
  <si>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</si>
  <si>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</si>
  <si>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</si>
  <si>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</si>
  <si>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</si>
  <si>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</si>
  <si>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</si>
  <si>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</si>
  <si>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</si>
  <si>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</si>
  <si>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</si>
  <si>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</si>
  <si>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</si>
  <si>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</si>
  <si>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</si>
  <si>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</si>
  <si>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</si>
  <si>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</si>
  <si>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</si>
  <si>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</si>
  <si>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</si>
  <si>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</si>
  <si>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</si>
  <si>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</si>
  <si>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</si>
  <si>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</si>
  <si>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</si>
  <si>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</si>
  <si>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</si>
  <si>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</si>
  <si>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</si>
  <si>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</si>
  <si>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</si>
  <si>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</si>
  <si>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</si>
  <si>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</si>
  <si>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</si>
  <si>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</si>
  <si>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</si>
  <si>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</si>
  <si>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</si>
  <si>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</si>
  <si>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</si>
  <si>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</si>
  <si>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</si>
  <si>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</si>
  <si>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</si>
  <si>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</si>
  <si>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</si>
  <si>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</si>
  <si>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</si>
  <si>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</si>
  <si>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</si>
  <si>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</si>
  <si>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</si>
  <si>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</si>
  <si>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</si>
  <si>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</si>
  <si>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</si>
  <si>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</si>
  <si>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</si>
  <si>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</si>
  <si>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</si>
  <si>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</si>
  <si>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</si>
  <si>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</si>
  <si>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</si>
  <si>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</si>
  <si>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</si>
  <si>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</si>
  <si>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</si>
  <si>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</si>
  <si>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</si>
  <si>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</si>
  <si>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</si>
  <si>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</si>
  <si>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</si>
  <si>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</si>
  <si>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</si>
  <si>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</si>
  <si>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</si>
  <si>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</si>
  <si>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</si>
  <si>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</si>
  <si>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</si>
  <si>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</si>
  <si>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</si>
  <si>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</si>
  <si>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</si>
  <si>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</si>
  <si>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</si>
  <si>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</si>
  <si>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</si>
  <si>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</si>
  <si>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</si>
  <si>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</si>
  <si>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</si>
  <si>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</si>
  <si>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</si>
  <si>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</si>
  <si>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</si>
  <si>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</si>
  <si>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</si>
  <si>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</si>
  <si>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</si>
  <si>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</si>
  <si>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</si>
  <si>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</si>
  <si>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</si>
  <si>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</si>
  <si>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</si>
  <si>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</si>
  <si>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</si>
  <si>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</si>
  <si>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</si>
  <si>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</si>
  <si>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</si>
  <si>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</si>
  <si>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</si>
  <si>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</si>
  <si>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</si>
  <si>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</si>
  <si>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</si>
  <si>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</si>
  <si>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</si>
  <si>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</si>
  <si>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</si>
  <si>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</si>
  <si>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</si>
  <si>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</si>
  <si>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</si>
  <si>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</si>
  <si>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</si>
  <si>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</si>
  <si>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</si>
  <si>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</si>
  <si>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</si>
  <si>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</si>
  <si>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</si>
  <si>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</si>
  <si>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</si>
  <si>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</si>
  <si>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</si>
  <si>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</si>
  <si>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</si>
  <si>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</si>
  <si>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</si>
  <si>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</si>
  <si>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</si>
  <si>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</si>
  <si>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</si>
  <si>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</si>
  <si>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</si>
  <si>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</si>
  <si>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</si>
  <si>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</si>
  <si>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</si>
  <si>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</si>
  <si>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</si>
  <si>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</si>
  <si>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</si>
  <si>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</si>
  <si>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</si>
  <si>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</si>
  <si>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</si>
  <si>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</si>
  <si>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</si>
  <si>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</si>
  <si>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</si>
  <si>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</si>
  <si>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</si>
  <si>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</si>
  <si>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</si>
  <si>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</si>
  <si>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</si>
  <si>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</si>
  <si>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</si>
  <si>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</si>
  <si>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</si>
  <si>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</si>
  <si>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</si>
  <si>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</si>
  <si>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</si>
  <si>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</si>
  <si>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</si>
  <si>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</si>
  <si>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</si>
  <si>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</si>
  <si>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</si>
  <si>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</si>
  <si>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</si>
  <si>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</si>
  <si>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</si>
  <si>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</si>
  <si>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</si>
  <si>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</si>
  <si>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</si>
  <si>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</si>
  <si>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</si>
  <si>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</si>
  <si>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</si>
  <si>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</si>
  <si>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</si>
  <si>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</si>
  <si>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</si>
  <si>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</si>
  <si>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</si>
  <si>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</si>
  <si>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</si>
  <si>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</si>
  <si>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</si>
  <si>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</si>
  <si>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</si>
  <si>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</si>
  <si>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</si>
  <si>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</si>
  <si>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</si>
  <si>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</si>
  <si>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</si>
  <si>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</si>
  <si>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</si>
  <si>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</si>
  <si>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</si>
  <si>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</si>
  <si>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</si>
  <si>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</si>
  <si>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</si>
  <si>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</si>
  <si>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</si>
  <si>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</si>
  <si>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</si>
  <si>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</si>
  <si>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</si>
  <si>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</si>
  <si>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</si>
  <si>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</si>
  <si>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</si>
  <si>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</si>
  <si>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</si>
  <si>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</si>
  <si>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</si>
  <si>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</si>
  <si>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</si>
  <si>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</si>
  <si>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</si>
  <si>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</si>
  <si>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</si>
  <si>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</si>
  <si>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</si>
  <si>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</si>
  <si>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</si>
  <si>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</si>
  <si>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</si>
  <si>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</si>
  <si>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</si>
  <si>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</si>
  <si>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</si>
  <si>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</si>
  <si>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</si>
  <si>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</si>
  <si>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</si>
  <si>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</si>
  <si>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</si>
  <si>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</si>
  <si>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</si>
  <si>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</si>
  <si>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</si>
  <si>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</si>
  <si>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</si>
  <si>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</si>
  <si>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</si>
  <si>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</si>
  <si>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</si>
  <si>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</si>
  <si>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</si>
  <si>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</si>
  <si>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</si>
  <si>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</si>
  <si>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</si>
  <si>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</si>
  <si>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</si>
  <si>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</si>
  <si>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</si>
  <si>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</si>
  <si>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</si>
  <si>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</si>
  <si>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</si>
  <si>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</si>
  <si>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</si>
  <si>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</si>
  <si>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</si>
  <si>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</si>
  <si>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</si>
  <si>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</si>
  <si>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</si>
  <si>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</si>
  <si>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</si>
  <si>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</si>
  <si>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</si>
  <si>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</si>
  <si>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</si>
  <si>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</si>
  <si>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</si>
  <si>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</si>
  <si>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</si>
  <si>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</si>
  <si>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</si>
  <si>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</si>
  <si>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</si>
  <si>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</si>
  <si>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</si>
  <si>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</si>
  <si>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</si>
  <si>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</si>
  <si>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</si>
  <si>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</si>
  <si>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</si>
  <si>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</si>
  <si>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</si>
  <si>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</si>
  <si>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</si>
  <si>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</si>
  <si>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</si>
  <si>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</si>
  <si>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</si>
  <si>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</si>
  <si>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</si>
  <si>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</si>
  <si>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</si>
  <si>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</si>
  <si>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</si>
  <si>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</si>
  <si>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</si>
  <si>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</si>
  <si>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</si>
  <si>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</si>
  <si>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</si>
  <si>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</si>
  <si>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</si>
  <si>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</si>
  <si>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</si>
  <si>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</si>
  <si>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</si>
  <si>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</si>
  <si>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</si>
  <si>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</si>
  <si>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</si>
  <si>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</si>
  <si>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</si>
  <si>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</si>
  <si>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</si>
  <si>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</si>
  <si>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</si>
  <si>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</si>
  <si>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</si>
  <si>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</si>
  <si>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</si>
  <si>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</si>
  <si>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</si>
  <si>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</si>
  <si>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</si>
  <si>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</si>
  <si>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</si>
  <si>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</si>
  <si>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</si>
  <si>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</si>
  <si>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</si>
  <si>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</si>
  <si>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</si>
  <si>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</si>
  <si>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</si>
  <si>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</si>
  <si>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</si>
  <si>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</si>
  <si>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</si>
  <si>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</si>
  <si>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</si>
  <si>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</si>
  <si>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</si>
  <si>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</si>
  <si>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</si>
  <si>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</si>
  <si>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</si>
  <si>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</si>
  <si>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</si>
  <si>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</si>
  <si>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</si>
  <si>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</si>
  <si>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</si>
  <si>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</si>
  <si>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</si>
  <si>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</si>
  <si>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</si>
  <si>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</si>
  <si>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</si>
  <si>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</si>
  <si>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</si>
  <si>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</si>
  <si>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</si>
  <si>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</si>
  <si>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</si>
  <si>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</si>
  <si>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</si>
  <si>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</si>
  <si>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</si>
  <si>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</si>
  <si>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</si>
  <si>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</si>
  <si>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</si>
  <si>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</si>
  <si>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</si>
  <si>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</si>
  <si>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</si>
  <si>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</si>
  <si>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</si>
  <si>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</si>
  <si>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</si>
  <si>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</si>
  <si>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</si>
  <si>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</si>
  <si>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</si>
  <si>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</si>
  <si>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</si>
  <si>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</si>
  <si>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</si>
  <si>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</si>
  <si>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</si>
  <si>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</si>
  <si>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</si>
  <si>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</si>
  <si>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</si>
  <si>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</si>
  <si>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</si>
  <si>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</si>
  <si>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</si>
  <si>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</si>
  <si>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</si>
  <si>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</si>
  <si>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</si>
  <si>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</si>
  <si>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</si>
  <si>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</si>
  <si>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</si>
  <si>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</si>
  <si>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</si>
  <si>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</si>
  <si>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</si>
  <si>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</si>
  <si>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</si>
  <si>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</si>
  <si>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</si>
  <si>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</si>
  <si>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</si>
  <si>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</si>
  <si>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</si>
  <si>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</si>
  <si>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</si>
  <si>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</si>
  <si>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</si>
  <si>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</si>
  <si>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</si>
  <si>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</si>
  <si>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</si>
  <si>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</si>
  <si>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</si>
  <si>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</si>
  <si>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</si>
  <si>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</si>
  <si>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</si>
  <si>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</si>
  <si>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</si>
  <si>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</si>
  <si>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</si>
  <si>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</si>
  <si>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</si>
  <si>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</si>
  <si>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</si>
  <si>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</si>
  <si>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</si>
  <si>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</si>
  <si>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</si>
  <si>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</si>
  <si>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</si>
  <si>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</si>
  <si>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</si>
  <si>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</si>
  <si>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</si>
  <si>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</si>
  <si>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</si>
  <si>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</si>
  <si>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</si>
  <si>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</si>
  <si>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</si>
  <si>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</si>
  <si>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</si>
  <si>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</si>
  <si>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</si>
  <si>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</si>
  <si>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</si>
  <si>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</si>
  <si>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</si>
  <si>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</si>
  <si>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</si>
  <si>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</si>
  <si>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</si>
  <si>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</si>
  <si>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</si>
  <si>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</si>
  <si>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</si>
  <si>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</si>
  <si>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</si>
  <si>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</si>
  <si>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</si>
  <si>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</si>
  <si>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</si>
  <si>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</si>
  <si>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</si>
  <si>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</si>
  <si>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</si>
  <si>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</si>
  <si>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</si>
  <si>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</si>
  <si>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</si>
  <si>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</si>
  <si>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</si>
  <si>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</si>
  <si>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</si>
  <si>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</si>
  <si>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</si>
  <si>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</si>
  <si>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</si>
  <si>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</si>
  <si>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</si>
  <si>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</si>
  <si>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</si>
  <si>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</si>
  <si>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</si>
  <si>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</si>
  <si>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</si>
  <si>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</si>
  <si>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</si>
  <si>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</si>
  <si>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</si>
  <si>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</si>
  <si>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</si>
  <si>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</si>
  <si>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</si>
  <si>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</si>
  <si>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</si>
  <si>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</si>
  <si>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</si>
  <si>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</si>
  <si>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</si>
  <si>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</si>
  <si>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</si>
  <si>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</si>
  <si>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</si>
  <si>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</si>
  <si>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</si>
  <si>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</si>
  <si>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</si>
  <si>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</si>
  <si>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</si>
  <si>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</si>
  <si>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</si>
  <si>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</si>
  <si>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</si>
  <si>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</si>
  <si>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</si>
  <si>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</si>
  <si>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</si>
  <si>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</si>
  <si>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</si>
  <si>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</si>
  <si>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</si>
  <si>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</si>
  <si>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</si>
  <si>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</si>
  <si>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</si>
  <si>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</si>
  <si>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</si>
  <si>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</si>
  <si>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</si>
  <si>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</si>
  <si>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</si>
  <si>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</si>
  <si>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</si>
  <si>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</si>
  <si>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</si>
  <si>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</si>
  <si>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</si>
  <si>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</si>
  <si>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</si>
  <si>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</si>
  <si>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</si>
  <si>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</si>
  <si>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</si>
  <si>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</si>
  <si>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</si>
  <si>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</si>
  <si>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</si>
  <si>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</si>
  <si>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</si>
  <si>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</si>
  <si>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</si>
  <si>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</si>
  <si>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</si>
  <si>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</si>
  <si>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</si>
  <si>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</si>
  <si>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</si>
  <si>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</si>
  <si>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</si>
  <si>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</si>
  <si>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</si>
  <si>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</si>
  <si>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</si>
  <si>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</si>
  <si>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</si>
  <si>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</si>
  <si>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</si>
  <si>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</si>
  <si>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</si>
  <si>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</si>
  <si>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</si>
  <si>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</si>
  <si>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</si>
  <si>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</si>
  <si>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</si>
  <si>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</si>
  <si>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</si>
  <si>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</si>
  <si>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</si>
  <si>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</si>
  <si>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</si>
  <si>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</si>
  <si>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</si>
  <si>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</si>
  <si>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</si>
  <si>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</si>
  <si>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</si>
  <si>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</si>
  <si>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</si>
  <si>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</si>
  <si>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</si>
  <si>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</si>
  <si>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</si>
  <si>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</si>
  <si>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</si>
  <si>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</si>
  <si>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</si>
  <si>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</si>
  <si>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</si>
  <si>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</si>
  <si>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</si>
  <si>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</si>
  <si>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</si>
  <si>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</si>
  <si>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</si>
  <si>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</si>
  <si>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</si>
  <si>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</si>
  <si>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</si>
  <si>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</si>
  <si>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</si>
  <si>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</si>
  <si>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</si>
  <si>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</si>
  <si>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</si>
  <si>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</si>
  <si>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</si>
  <si>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</si>
  <si>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</si>
  <si>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</si>
  <si>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</si>
  <si>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</si>
  <si>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</si>
  <si>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</si>
  <si>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</si>
  <si>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</si>
  <si>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</si>
  <si>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</si>
  <si>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</si>
  <si>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</si>
  <si>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</si>
  <si>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</si>
  <si>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</si>
  <si>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</si>
  <si>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</si>
  <si>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</si>
  <si>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</si>
  <si>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</si>
  <si>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</si>
  <si>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</si>
  <si>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</si>
  <si>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</si>
  <si>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</si>
  <si>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</si>
  <si>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</si>
  <si>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</si>
  <si>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</si>
  <si>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</si>
  <si>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</si>
  <si>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</si>
  <si>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</si>
  <si>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</si>
  <si>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</si>
  <si>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</si>
  <si>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</si>
  <si>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</si>
  <si>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</si>
  <si>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</si>
  <si>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</si>
  <si>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</si>
  <si>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</si>
  <si>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</si>
  <si>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</si>
  <si>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</si>
  <si>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</si>
  <si>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</si>
  <si>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</si>
  <si>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</si>
  <si>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</si>
  <si>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</si>
  <si>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</si>
  <si>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</si>
  <si>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</si>
  <si>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</si>
  <si>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</si>
  <si>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</si>
  <si>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</si>
  <si>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</si>
  <si>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</si>
  <si>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</si>
  <si>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</si>
  <si>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</si>
  <si>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</si>
  <si>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</si>
  <si>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</si>
  <si>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</si>
  <si>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</si>
  <si>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</si>
  <si>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</si>
  <si>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</si>
  <si>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</si>
  <si>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</si>
  <si>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</si>
  <si>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</si>
  <si>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</si>
  <si>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</si>
  <si>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</si>
  <si>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</si>
  <si>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</si>
  <si>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</si>
  <si>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</si>
  <si>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</si>
  <si>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</si>
  <si>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</si>
  <si>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</si>
  <si>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</si>
  <si>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</si>
  <si>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</si>
  <si>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</si>
  <si>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</si>
  <si>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</si>
  <si>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</si>
  <si>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</si>
  <si>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</si>
  <si>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</si>
  <si>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</si>
  <si>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</si>
  <si>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</si>
  <si>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</si>
  <si>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</si>
  <si>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</si>
  <si>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</si>
  <si>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</si>
  <si>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</si>
  <si>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</si>
  <si>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</si>
  <si>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</si>
  <si>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</si>
  <si>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</si>
  <si>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</si>
  <si>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</si>
  <si>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</si>
  <si>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</si>
  <si>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</si>
  <si>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</si>
  <si>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</si>
  <si>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</si>
  <si>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</si>
  <si>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</si>
  <si>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</si>
  <si>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</si>
  <si>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</si>
  <si>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</si>
  <si>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</si>
  <si>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</si>
  <si>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</si>
  <si>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</si>
  <si>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</si>
  <si>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</si>
  <si>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</si>
  <si>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</si>
  <si>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</si>
  <si>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</si>
  <si>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</si>
  <si>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</si>
  <si>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</si>
  <si>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</si>
  <si>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</si>
  <si>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</si>
  <si>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</si>
  <si>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</si>
  <si>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</si>
  <si>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</si>
  <si>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</si>
  <si>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</si>
  <si>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</si>
  <si>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</si>
  <si>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</si>
  <si>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</si>
  <si>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</si>
  <si>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</si>
  <si>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</si>
  <si>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</si>
  <si>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</si>
  <si>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</si>
  <si>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</si>
  <si>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</si>
  <si>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</si>
  <si>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</si>
  <si>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</si>
  <si>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</si>
  <si>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</si>
  <si>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</si>
  <si>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</si>
  <si>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</si>
  <si>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</si>
  <si>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</si>
  <si>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</si>
  <si>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</si>
  <si>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</si>
  <si>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</si>
  <si>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</si>
  <si>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</si>
  <si>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</si>
  <si>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</si>
  <si>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</si>
  <si>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</si>
  <si>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</si>
  <si>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</si>
  <si>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</si>
  <si>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</si>
  <si>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</si>
  <si>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</si>
  <si>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</si>
  <si>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</si>
  <si>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</si>
  <si>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</si>
  <si>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</si>
  <si>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</si>
  <si>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</si>
  <si>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</si>
  <si>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</si>
  <si>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</si>
  <si>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</si>
  <si>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</si>
  <si>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</si>
  <si>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</si>
  <si>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</si>
  <si>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</si>
  <si>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</si>
  <si>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</si>
  <si>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</si>
  <si>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</si>
  <si>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</si>
  <si>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</si>
  <si>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</si>
  <si>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</si>
  <si>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</si>
  <si>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</si>
  <si>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</si>
  <si>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</si>
  <si>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</si>
  <si>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</si>
  <si>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</si>
  <si>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</si>
  <si>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</si>
  <si>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</si>
  <si>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</si>
  <si>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</si>
  <si>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</si>
  <si>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</si>
  <si>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</si>
  <si>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</si>
  <si>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</si>
  <si>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</si>
  <si>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</si>
  <si>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</si>
  <si>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</si>
  <si>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</si>
  <si>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</si>
  <si>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</si>
  <si>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</si>
  <si>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</si>
  <si>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</si>
  <si>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</si>
  <si>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</si>
  <si>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</si>
  <si>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</si>
  <si>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</si>
  <si>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</si>
  <si>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</si>
  <si>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</si>
  <si>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</si>
  <si>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</si>
  <si>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</si>
  <si>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</si>
  <si>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</si>
  <si>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</si>
  <si>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</si>
  <si>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</si>
  <si>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</si>
  <si>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</si>
  <si>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</si>
  <si>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</si>
  <si>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</si>
  <si>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</si>
  <si>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</si>
  <si>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</si>
  <si>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</si>
  <si>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</si>
  <si>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</si>
  <si>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</si>
  <si>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</si>
  <si>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</si>
  <si>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</si>
  <si>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</si>
  <si>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</si>
  <si>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</si>
  <si>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</si>
  <si>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</si>
  <si>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</si>
  <si>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</si>
  <si>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</si>
  <si>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</si>
  <si>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</si>
  <si>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</si>
  <si>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</si>
  <si>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</si>
  <si>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</si>
  <si>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</si>
  <si>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</si>
  <si>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</si>
  <si>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</si>
  <si>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</si>
  <si>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</si>
  <si>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</si>
  <si>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</si>
  <si>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</si>
  <si>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</si>
  <si>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</si>
  <si>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</si>
  <si>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</si>
  <si>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</si>
  <si>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</si>
  <si>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</si>
  <si>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</si>
  <si>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</si>
  <si>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</si>
  <si>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</si>
  <si>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</si>
  <si>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</si>
  <si>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</si>
  <si>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</si>
  <si>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</si>
  <si>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</si>
  <si>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</si>
  <si>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</si>
  <si>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</si>
  <si>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</si>
  <si>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</si>
  <si>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</si>
  <si>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</si>
  <si>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</si>
  <si>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</si>
  <si>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</si>
  <si>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</si>
  <si>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</si>
  <si>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</si>
  <si>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</si>
  <si>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</si>
  <si>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</si>
  <si>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</si>
  <si>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</si>
  <si>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</si>
  <si>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</si>
  <si>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</si>
  <si>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</si>
  <si>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</si>
  <si>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</si>
  <si>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</si>
  <si>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</si>
  <si>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</si>
  <si>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</si>
  <si>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</si>
  <si>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</si>
  <si>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</si>
  <si>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</si>
  <si>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</si>
  <si>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</si>
  <si>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</si>
  <si>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</si>
  <si>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</si>
  <si>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</si>
  <si>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</si>
  <si>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</si>
  <si>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</si>
  <si>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</si>
  <si>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</si>
  <si>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</si>
  <si>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</si>
  <si>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</si>
  <si>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</si>
  <si>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</si>
  <si>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</si>
  <si>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</si>
  <si>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</si>
  <si>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</si>
  <si>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</si>
  <si>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</si>
  <si>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</si>
  <si>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</si>
  <si>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</si>
  <si>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</si>
  <si>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</si>
  <si>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</si>
  <si>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</si>
  <si>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</si>
  <si>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</si>
  <si>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</si>
  <si>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</si>
  <si>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</si>
  <si>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</si>
  <si>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</si>
  <si>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</si>
  <si>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</si>
  <si>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</si>
  <si>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</si>
  <si>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</si>
  <si>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</si>
  <si>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</si>
  <si>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</si>
  <si>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</si>
  <si>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</si>
  <si>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</si>
  <si>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</si>
  <si>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</si>
  <si>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</si>
  <si>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</si>
  <si>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</si>
  <si>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</si>
  <si>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</si>
  <si>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</si>
  <si>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</si>
  <si>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</si>
  <si>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</si>
  <si>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</si>
  <si>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</si>
  <si>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</si>
  <si>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</si>
  <si>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</si>
  <si>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</si>
  <si>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</si>
  <si>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</si>
  <si>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</si>
  <si>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</si>
  <si>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</si>
  <si>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</si>
  <si>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</si>
  <si>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</si>
  <si>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</si>
  <si>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</si>
  <si>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</si>
  <si>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</si>
  <si>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</si>
  <si>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</si>
  <si>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</si>
  <si>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</si>
  <si>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</si>
  <si>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</si>
  <si>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</si>
  <si>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</si>
  <si>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</si>
  <si>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</si>
  <si>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</si>
  <si>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</si>
  <si>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</si>
  <si>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</si>
  <si>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</si>
  <si>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</si>
  <si>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</si>
  <si>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</si>
  <si>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</si>
  <si>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</si>
  <si>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</si>
  <si>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</si>
  <si>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</si>
  <si>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</si>
  <si>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</si>
  <si>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</si>
  <si>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</si>
  <si>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</si>
  <si>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</si>
  <si>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</si>
  <si>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</si>
  <si>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</si>
  <si>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</si>
  <si>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</si>
  <si>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</si>
  <si>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</si>
  <si>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</si>
  <si>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</si>
  <si>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</si>
  <si>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</si>
  <si>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</si>
  <si>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</si>
  <si>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</si>
  <si>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</si>
  <si>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</si>
  <si>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</si>
  <si>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</si>
  <si>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</si>
  <si>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</si>
  <si>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</si>
  <si>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</si>
  <si>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</si>
  <si>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</si>
  <si>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</si>
  <si>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</si>
  <si>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</si>
  <si>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</si>
  <si>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</si>
  <si>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</si>
  <si>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</si>
  <si>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</si>
  <si>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</si>
  <si>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</si>
  <si>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</si>
  <si>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</si>
  <si>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</si>
  <si>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</si>
  <si>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</si>
  <si>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</si>
  <si>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</si>
  <si>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</si>
  <si>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</si>
  <si>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</si>
  <si>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</si>
  <si>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</si>
  <si>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</si>
  <si>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</si>
  <si>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</si>
  <si>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</si>
  <si>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</si>
  <si>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</si>
  <si>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</si>
  <si>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</si>
  <si>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</si>
  <si>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</si>
  <si>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</si>
  <si>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</si>
  <si>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</si>
  <si>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</si>
  <si>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</si>
  <si>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</si>
  <si>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</si>
  <si>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</si>
  <si>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</si>
  <si>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</si>
  <si>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</si>
  <si>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</si>
  <si>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</si>
  <si>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</si>
  <si>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</si>
  <si>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</si>
  <si>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</si>
  <si>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</si>
  <si>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</si>
  <si>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</si>
  <si>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</si>
  <si>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</si>
  <si>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</si>
  <si>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</si>
  <si>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</si>
  <si>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</si>
  <si>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</si>
  <si>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</si>
  <si>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</si>
  <si>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</si>
  <si>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</si>
  <si>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</si>
  <si>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</si>
  <si>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</si>
  <si>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</si>
  <si>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</si>
  <si>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</si>
  <si>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</si>
  <si>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</si>
  <si>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</si>
  <si>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</si>
  <si>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</si>
  <si>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</si>
  <si>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</si>
  <si>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</si>
  <si>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</si>
  <si>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</si>
  <si>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</si>
  <si>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</si>
  <si>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</si>
  <si>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</si>
  <si>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</si>
  <si>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</si>
  <si>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</si>
  <si>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</si>
  <si>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</si>
  <si>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</si>
  <si>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</si>
  <si>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</si>
  <si>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</si>
  <si>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</si>
  <si>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</si>
  <si>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</si>
  <si>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</si>
  <si>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</si>
  <si>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</si>
  <si>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</si>
  <si>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</si>
  <si>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</si>
  <si>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</si>
  <si>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</si>
  <si>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</si>
  <si>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</si>
  <si>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</si>
  <si>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</si>
  <si>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</si>
  <si>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</si>
  <si>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</si>
  <si>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</si>
  <si>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</si>
  <si>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</si>
  <si>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</si>
  <si>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</si>
  <si>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</si>
  <si>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</si>
  <si>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</si>
  <si>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</si>
  <si>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</si>
  <si>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</si>
  <si>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</si>
  <si>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</si>
  <si>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</si>
  <si>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</si>
  <si>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</si>
  <si>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</si>
  <si>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</si>
  <si>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</si>
  <si>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</si>
  <si>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</si>
  <si>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</si>
  <si>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</si>
  <si>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</si>
  <si>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</si>
  <si>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</si>
  <si>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</si>
  <si>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</si>
  <si>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</si>
  <si>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</si>
  <si>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</si>
  <si>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</si>
  <si>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</si>
  <si>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</si>
  <si>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</si>
  <si>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</si>
  <si>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</si>
  <si>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</si>
  <si>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</si>
  <si>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</si>
  <si>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</si>
  <si>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</si>
  <si>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</si>
  <si>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</si>
  <si>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</si>
  <si>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</si>
  <si>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</si>
  <si>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</si>
  <si>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</si>
  <si>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</si>
  <si>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</si>
  <si>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</si>
  <si>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</si>
  <si>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</si>
  <si>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</si>
  <si>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</si>
  <si>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</si>
  <si>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</si>
  <si>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</si>
  <si>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</si>
  <si>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</si>
  <si>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</si>
  <si>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</si>
  <si>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</si>
  <si>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</si>
  <si>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</si>
  <si>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</si>
  <si>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</si>
  <si>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</si>
  <si>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</si>
  <si>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</si>
  <si>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</si>
  <si>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</si>
  <si>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</si>
  <si>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</si>
  <si>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</si>
  <si>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</si>
  <si>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</si>
  <si>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</si>
  <si>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</si>
  <si>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</si>
  <si>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</si>
  <si>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</si>
  <si>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</si>
  <si>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</si>
  <si>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</si>
  <si>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</si>
  <si>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</si>
  <si>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</si>
  <si>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</si>
  <si>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</si>
  <si>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</si>
  <si>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</si>
  <si>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</si>
  <si>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</si>
  <si>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</si>
  <si>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</si>
  <si>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</si>
  <si>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</si>
  <si>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</si>
  <si>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</si>
  <si>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</si>
  <si>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</si>
  <si>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</si>
  <si>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</si>
  <si>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</si>
  <si>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</si>
  <si>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</si>
  <si>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</si>
  <si>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</si>
  <si>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</si>
  <si>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</si>
  <si>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</si>
  <si>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</si>
  <si>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</si>
  <si>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</si>
  <si>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</si>
  <si>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</si>
  <si>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</si>
  <si>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</si>
  <si>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</si>
  <si>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</si>
  <si>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</si>
  <si>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</si>
  <si>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</si>
  <si>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</si>
  <si>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</si>
  <si>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</si>
  <si>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</si>
  <si>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</si>
  <si>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</si>
  <si>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</si>
  <si>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</si>
  <si>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</si>
  <si>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</si>
  <si>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</si>
  <si>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</si>
  <si>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</si>
  <si>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</si>
  <si>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</si>
  <si>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</si>
  <si>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</si>
  <si>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</si>
  <si>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</si>
  <si>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</si>
  <si>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</si>
  <si>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</si>
  <si>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</si>
  <si>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</si>
  <si>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</si>
  <si>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</si>
  <si>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</si>
  <si>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</si>
  <si>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</si>
  <si>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</si>
  <si>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</si>
  <si>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</si>
  <si>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</si>
  <si>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</si>
  <si>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</si>
  <si>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</si>
  <si>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</si>
  <si>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</si>
  <si>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</si>
  <si>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</si>
  <si>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</si>
  <si>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</si>
  <si>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</si>
  <si>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</si>
  <si>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</si>
  <si>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</si>
  <si>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</si>
  <si>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</si>
  <si>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</si>
  <si>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</si>
  <si>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</si>
  <si>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</si>
  <si>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</si>
  <si>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</si>
  <si>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</si>
  <si>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</si>
  <si>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</si>
  <si>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</si>
  <si>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</si>
  <si>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</si>
  <si>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</si>
  <si>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</si>
  <si>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</si>
  <si>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</si>
  <si>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</si>
  <si>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</si>
  <si>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</si>
  <si>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</si>
  <si>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</si>
  <si>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</si>
  <si>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</si>
  <si>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</si>
  <si>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</si>
  <si>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</si>
  <si>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</si>
  <si>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</si>
  <si>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</si>
  <si>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</si>
  <si>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</si>
  <si>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</si>
  <si>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</si>
  <si>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</si>
  <si>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</si>
  <si>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</si>
  <si>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</si>
  <si>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</si>
  <si>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</si>
  <si>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</si>
  <si>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</si>
  <si>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</si>
  <si>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</si>
  <si>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</si>
  <si>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</si>
  <si>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</si>
  <si>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</si>
  <si>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</si>
  <si>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</si>
  <si>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</si>
  <si>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</si>
  <si>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</si>
  <si>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</si>
  <si>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</si>
  <si>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</si>
  <si>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</si>
  <si>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</si>
  <si>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</si>
  <si>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</si>
  <si>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</si>
  <si>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</si>
  <si>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</si>
  <si>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</si>
  <si>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</si>
  <si>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</si>
  <si>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</si>
  <si>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</si>
  <si>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</si>
  <si>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</si>
  <si>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</si>
  <si>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</si>
  <si>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</si>
  <si>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</si>
  <si>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</si>
  <si>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</si>
  <si>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</si>
  <si>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</si>
  <si>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</si>
  <si>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</si>
  <si>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</si>
  <si>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</si>
  <si>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</si>
  <si>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</si>
  <si>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</si>
  <si>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</si>
  <si>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</si>
  <si>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</si>
  <si>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</si>
  <si>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</si>
  <si>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</si>
  <si>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</si>
  <si>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</si>
  <si>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</si>
  <si>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</si>
  <si>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</si>
  <si>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</si>
  <si>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</si>
  <si>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</si>
  <si>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</si>
  <si>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</si>
  <si>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</si>
  <si>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</si>
  <si>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</si>
  <si>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</si>
  <si>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</si>
  <si>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</si>
  <si>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</si>
  <si>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</si>
  <si>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</si>
  <si>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</si>
  <si>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</si>
  <si>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</si>
  <si>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</si>
  <si>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</si>
  <si>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</si>
  <si>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</si>
  <si>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</si>
  <si>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</si>
  <si>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</si>
  <si>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</si>
  <si>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</si>
  <si>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</si>
  <si>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</si>
  <si>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</si>
  <si>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</si>
  <si>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</si>
  <si>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</si>
  <si>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</si>
  <si>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</si>
  <si>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</si>
  <si>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</si>
  <si>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</si>
  <si>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</si>
  <si>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</si>
  <si>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</si>
  <si>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</si>
  <si>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</si>
  <si>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</si>
  <si>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</si>
  <si>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</si>
  <si>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</si>
  <si>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</si>
  <si>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</si>
  <si>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</si>
  <si>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</si>
  <si>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</si>
  <si>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</si>
  <si>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</si>
  <si>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</si>
  <si>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</si>
  <si>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</si>
  <si>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</si>
  <si>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</si>
  <si>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</si>
  <si>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</si>
  <si>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</si>
  <si>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</si>
  <si>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</si>
  <si>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</si>
  <si>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</si>
  <si>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</si>
  <si>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</si>
  <si>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</si>
  <si>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</si>
  <si>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</si>
  <si>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</si>
  <si>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</si>
  <si>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</si>
  <si>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</si>
  <si>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</si>
  <si>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</si>
  <si>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</si>
  <si>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</si>
  <si>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</si>
  <si>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</si>
  <si>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</si>
  <si>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</si>
  <si>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</si>
  <si>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</si>
  <si>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</si>
  <si>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</si>
  <si>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</si>
  <si>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</si>
  <si>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</si>
  <si>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</si>
  <si>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</si>
  <si>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</si>
  <si>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</si>
  <si>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</si>
  <si>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</si>
  <si>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</si>
  <si>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</si>
  <si>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</si>
  <si>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</si>
  <si>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</si>
  <si>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</si>
  <si>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</si>
  <si>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</si>
  <si>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</si>
  <si>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</si>
  <si>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</si>
  <si>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</si>
  <si>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</si>
  <si>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</si>
  <si>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</si>
  <si>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</si>
  <si>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</si>
  <si>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</si>
  <si>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</si>
  <si>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</si>
  <si>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</si>
  <si>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</si>
  <si>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</si>
  <si>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</si>
  <si>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</si>
  <si>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</si>
  <si>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</si>
  <si>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</si>
  <si>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</si>
  <si>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</si>
  <si>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</si>
  <si>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</si>
  <si>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</si>
  <si>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</si>
  <si>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</si>
  <si>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</si>
  <si>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</si>
  <si>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</si>
  <si>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</si>
  <si>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</si>
  <si>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</si>
  <si>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</si>
  <si>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</si>
  <si>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</si>
  <si>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</si>
  <si>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</si>
  <si>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</si>
  <si>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</si>
  <si>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</si>
  <si>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</si>
  <si>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</si>
  <si>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</si>
  <si>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</si>
  <si>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</si>
  <si>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</si>
  <si>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</si>
  <si>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</si>
  <si>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</si>
  <si>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</si>
  <si>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</si>
  <si>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</si>
  <si>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</si>
  <si>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</si>
  <si>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</si>
  <si>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</si>
  <si>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</si>
  <si>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</si>
  <si>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</si>
  <si>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</si>
  <si>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</si>
  <si>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</si>
  <si>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</si>
  <si>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</si>
  <si>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</si>
  <si>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</si>
  <si>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</si>
  <si>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</si>
  <si>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</si>
  <si>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</si>
  <si>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</si>
  <si>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</si>
  <si>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</si>
  <si>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</si>
  <si>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</si>
  <si>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</si>
  <si>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</si>
  <si>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</si>
  <si>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</si>
  <si>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</si>
  <si>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</si>
  <si>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</si>
  <si>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</si>
  <si>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</si>
  <si>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</si>
  <si>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</si>
  <si>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</si>
  <si>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</si>
  <si>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</si>
  <si>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</si>
  <si>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</si>
  <si>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</si>
  <si>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</si>
  <si>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</si>
  <si>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</si>
  <si>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</si>
  <si>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</si>
  <si>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</si>
  <si>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</si>
  <si>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</si>
  <si>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</si>
  <si>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</si>
  <si>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</si>
  <si>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</si>
  <si>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</si>
  <si>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</si>
  <si>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</si>
  <si>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</si>
  <si>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</si>
  <si>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</si>
  <si>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</si>
  <si>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</si>
  <si>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</si>
  <si>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</si>
  <si>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</si>
  <si>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</si>
  <si>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</si>
  <si>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</si>
  <si>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</si>
  <si>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</si>
  <si>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</si>
  <si>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</si>
  <si>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</si>
  <si>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</si>
  <si>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</si>
  <si>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</si>
  <si>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</si>
  <si>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</si>
  <si>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</si>
  <si>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</si>
  <si>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</si>
  <si>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</si>
  <si>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</si>
  <si>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</si>
  <si>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</si>
  <si>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</si>
  <si>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</si>
  <si>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</si>
  <si>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</si>
  <si>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</si>
  <si>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</si>
  <si>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</si>
  <si>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</si>
  <si>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</si>
  <si>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</si>
  <si>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</si>
  <si>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</si>
  <si>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</si>
  <si>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</si>
  <si>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</si>
  <si>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</si>
  <si>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</si>
  <si>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</si>
  <si>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</si>
  <si>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</si>
  <si>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</si>
  <si>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</si>
  <si>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</si>
  <si>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</si>
  <si>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</si>
  <si>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</si>
  <si>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</si>
  <si>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</si>
  <si>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</si>
  <si>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</si>
  <si>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</si>
  <si>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</si>
  <si>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</si>
  <si>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</si>
  <si>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</si>
  <si>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</si>
  <si>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</si>
  <si>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</si>
  <si>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</si>
  <si>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</si>
  <si>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</si>
  <si>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</si>
  <si>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</si>
  <si>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</si>
  <si>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</si>
  <si>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</si>
  <si>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</si>
  <si>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</si>
  <si>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</si>
  <si>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</si>
  <si>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</si>
  <si>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</si>
  <si>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</si>
  <si>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</si>
  <si>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</si>
  <si>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</si>
  <si>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</si>
  <si>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</si>
  <si>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</si>
  <si>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</si>
  <si>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</si>
  <si>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</si>
  <si>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</si>
  <si>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</si>
  <si>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</si>
  <si>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</si>
  <si>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</si>
  <si>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</si>
  <si>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</si>
  <si>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</si>
  <si>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</si>
  <si>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</si>
  <si>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</si>
  <si>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</si>
  <si>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</si>
  <si>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</si>
  <si>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</si>
  <si>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</si>
  <si>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</si>
  <si>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</si>
  <si>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</si>
  <si>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</si>
  <si>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</si>
  <si>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</si>
  <si>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</si>
  <si>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</si>
  <si>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</si>
  <si>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</si>
  <si>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</si>
  <si>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</si>
  <si>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</si>
  <si>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</si>
  <si>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</si>
  <si>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</si>
  <si>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</si>
  <si>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</si>
  <si>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</si>
  <si>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</si>
  <si>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</si>
  <si>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</si>
  <si>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</si>
  <si>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</si>
  <si>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</si>
  <si>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</si>
  <si>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</si>
  <si>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</si>
  <si>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</si>
  <si>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</si>
  <si>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</si>
  <si>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</si>
  <si>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</si>
  <si>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</si>
  <si>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</si>
  <si>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</si>
  <si>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</si>
  <si>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</si>
  <si>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</si>
  <si>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</si>
  <si>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</si>
  <si>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</si>
  <si>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</si>
  <si>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</si>
  <si>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</si>
  <si>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</si>
  <si>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</si>
  <si>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</si>
  <si>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</si>
  <si>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</si>
  <si>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</si>
  <si>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</si>
  <si>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</si>
  <si>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</si>
  <si>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</si>
  <si>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</si>
  <si>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</si>
  <si>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</si>
  <si>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</si>
  <si>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</si>
  <si>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</si>
  <si>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</si>
  <si>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</si>
  <si>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</si>
  <si>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</si>
  <si>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</si>
  <si>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</si>
  <si>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</si>
  <si>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</si>
  <si>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</si>
  <si>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</si>
  <si>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</si>
  <si>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</si>
  <si>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</si>
  <si>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</si>
  <si>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</si>
  <si>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</si>
  <si>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</si>
  <si>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</si>
  <si>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</si>
  <si>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</si>
  <si>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</si>
  <si>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</si>
  <si>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</si>
  <si>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</si>
  <si>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</si>
  <si>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</si>
  <si>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</si>
  <si>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</si>
  <si>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</si>
  <si>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</si>
  <si>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</si>
  <si>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</si>
  <si>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</si>
  <si>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</si>
  <si>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</si>
  <si>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</si>
  <si>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</si>
  <si>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</si>
  <si>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</si>
  <si>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</si>
  <si>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</si>
  <si>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</si>
  <si>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</si>
  <si>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</si>
  <si>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</si>
  <si>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</si>
  <si>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</si>
  <si>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</si>
  <si>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</si>
  <si>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</si>
  <si>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</si>
  <si>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</si>
  <si>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</si>
  <si>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</si>
  <si>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</si>
  <si>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</si>
  <si>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</si>
  <si>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</si>
  <si>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</si>
  <si>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</si>
  <si>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</si>
  <si>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</si>
  <si>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</si>
  <si>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</si>
  <si>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</si>
  <si>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</si>
  <si>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</si>
  <si>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</si>
  <si>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</si>
  <si>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</si>
  <si>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</si>
  <si>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</si>
  <si>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</si>
  <si>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</si>
  <si>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</si>
  <si>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</si>
  <si>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</si>
  <si>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</si>
  <si>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</si>
  <si>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</si>
  <si>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</si>
  <si>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</si>
  <si>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</si>
  <si>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</si>
  <si>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</si>
  <si>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</si>
  <si>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</si>
  <si>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</si>
  <si>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</si>
  <si>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</si>
  <si>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</si>
  <si>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</si>
  <si>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</si>
  <si>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</si>
  <si>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</si>
  <si>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</si>
  <si>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</si>
  <si>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</si>
  <si>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</si>
  <si>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</si>
  <si>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</si>
  <si>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</si>
  <si>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</si>
  <si>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</si>
  <si>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</si>
  <si>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</si>
  <si>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</si>
  <si>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</si>
  <si>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</si>
  <si>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</si>
  <si>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</si>
  <si>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</si>
  <si>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</si>
  <si>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</si>
  <si>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</si>
  <si>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</si>
  <si>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</si>
  <si>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</si>
  <si>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</si>
  <si>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</si>
  <si>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</si>
  <si>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</si>
  <si>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</si>
  <si>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</si>
  <si>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</si>
  <si>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</si>
  <si>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</si>
  <si>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</si>
  <si>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</si>
  <si>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</si>
  <si>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</si>
  <si>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</si>
  <si>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</si>
  <si>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</si>
  <si>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</si>
  <si>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</si>
  <si>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</si>
  <si>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</si>
  <si>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</si>
  <si>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</si>
  <si>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</si>
  <si>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</si>
  <si>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</si>
  <si>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</si>
  <si>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</si>
  <si>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</si>
  <si>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</si>
  <si>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</si>
  <si>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</si>
  <si>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</si>
  <si>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</si>
  <si>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</si>
  <si>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</si>
  <si>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</si>
  <si>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</si>
  <si>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</si>
  <si>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</si>
  <si>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</si>
  <si>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</si>
  <si>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</si>
  <si>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</si>
  <si>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</si>
  <si>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</si>
  <si>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</si>
  <si>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</si>
  <si>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</si>
  <si>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</si>
  <si>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</si>
  <si>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</si>
  <si>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</si>
  <si>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</si>
  <si>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</si>
  <si>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</si>
  <si>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</si>
  <si>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</si>
  <si>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</si>
  <si>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</si>
  <si>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</si>
  <si>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</si>
  <si>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</si>
  <si>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</si>
  <si>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</si>
  <si>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</si>
  <si>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</si>
  <si>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</si>
  <si>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</si>
  <si>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</si>
  <si>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</si>
  <si>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</si>
  <si>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</si>
  <si>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</si>
  <si>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</si>
  <si>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</si>
  <si>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</si>
  <si>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</si>
  <si>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</si>
  <si>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</si>
  <si>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</si>
  <si>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</si>
  <si>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</si>
  <si>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</si>
  <si>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</si>
  <si>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</si>
  <si>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</si>
  <si>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</si>
  <si>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</si>
  <si>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</si>
  <si>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</si>
  <si>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</si>
  <si>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</si>
  <si>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</si>
  <si>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</si>
  <si>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</si>
  <si>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</si>
  <si>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</si>
  <si>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</si>
  <si>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</si>
  <si>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</si>
  <si>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</si>
  <si>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</si>
  <si>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</si>
  <si>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</si>
  <si>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</si>
  <si>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</si>
  <si>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</si>
  <si>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</si>
  <si>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</si>
  <si>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</si>
  <si>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</si>
  <si>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</si>
  <si>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</si>
  <si>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</si>
  <si>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</si>
  <si>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</si>
  <si>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</si>
  <si>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</si>
  <si>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</si>
  <si>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</si>
  <si>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</si>
  <si>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</si>
  <si>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</si>
  <si>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</si>
  <si>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</si>
  <si>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</si>
  <si>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</si>
  <si>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</si>
  <si>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</si>
  <si>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</si>
  <si>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</si>
  <si>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</si>
  <si>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</si>
  <si>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</si>
  <si>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</si>
  <si>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</si>
  <si>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</si>
  <si>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</si>
  <si>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</si>
  <si>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</si>
  <si>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</si>
  <si>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</si>
  <si>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</si>
  <si>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</si>
  <si>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</si>
  <si>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</si>
  <si>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</si>
  <si>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</si>
  <si>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</si>
  <si>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</si>
  <si>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</si>
  <si>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</si>
  <si>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</si>
  <si>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</si>
  <si>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</si>
  <si>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</si>
  <si>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</si>
  <si>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</si>
  <si>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</si>
  <si>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</si>
  <si>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</si>
  <si>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</si>
  <si>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</si>
  <si>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</si>
  <si>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</si>
  <si>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</si>
  <si>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</si>
  <si>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</si>
  <si>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</si>
  <si>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</si>
  <si>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</si>
  <si>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</si>
  <si>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</si>
  <si>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</si>
  <si>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</si>
  <si>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</si>
  <si>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</si>
  <si>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</si>
  <si>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</si>
  <si>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</si>
  <si>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</si>
  <si>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</si>
  <si>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</si>
  <si>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</si>
  <si>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</si>
  <si>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</si>
  <si>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</si>
  <si>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</si>
  <si>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</si>
  <si>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</si>
  <si>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</si>
  <si>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</si>
  <si>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</si>
  <si>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</si>
  <si>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</si>
  <si>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</si>
  <si>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</si>
  <si>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</si>
  <si>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</si>
  <si>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</si>
  <si>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</si>
  <si>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</si>
  <si>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</si>
  <si>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</si>
  <si>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</si>
  <si>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</si>
  <si>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</si>
  <si>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</si>
  <si>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</si>
  <si>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</si>
  <si>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</si>
  <si>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</si>
  <si>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</si>
  <si>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</si>
  <si>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</si>
  <si>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</si>
  <si>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</si>
  <si>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</si>
  <si>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</si>
  <si>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</si>
  <si>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</si>
  <si>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</si>
  <si>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</si>
  <si>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</si>
  <si>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</si>
  <si>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</si>
  <si>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</si>
  <si>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</si>
  <si>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</si>
  <si>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</si>
  <si>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</si>
  <si>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</si>
  <si>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</si>
  <si>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</si>
  <si>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</si>
  <si>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</si>
  <si>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</si>
  <si>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</si>
  <si>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</si>
  <si>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</si>
  <si>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</si>
  <si>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</si>
  <si>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</si>
  <si>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</si>
  <si>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</si>
  <si>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</si>
  <si>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</si>
  <si>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</si>
  <si>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</si>
  <si>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</si>
  <si>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</si>
  <si>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</si>
  <si>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</si>
  <si>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</si>
  <si>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</si>
  <si>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</si>
  <si>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</si>
  <si>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</si>
  <si>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</si>
  <si>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</si>
  <si>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</si>
  <si>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</si>
  <si>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</si>
  <si>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</si>
  <si>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</si>
  <si>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</si>
  <si>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</si>
  <si>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</si>
  <si>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</si>
  <si>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</si>
  <si>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</si>
  <si>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</si>
  <si>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</si>
  <si>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</si>
  <si>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</si>
  <si>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</si>
  <si>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</si>
  <si>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</si>
  <si>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</si>
  <si>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</si>
  <si>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</si>
  <si>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</si>
  <si>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</si>
  <si>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</si>
  <si>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</si>
  <si>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</si>
  <si>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</si>
  <si>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</si>
  <si>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</si>
  <si>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</si>
  <si>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</si>
  <si>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</si>
  <si>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</si>
  <si>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</si>
  <si>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</si>
  <si>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</si>
  <si>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</si>
  <si>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</si>
  <si>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</si>
  <si>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</si>
  <si>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</si>
  <si>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</si>
  <si>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</si>
  <si>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</si>
  <si>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</si>
  <si>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</si>
  <si>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</si>
  <si>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</si>
  <si>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</si>
  <si>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</si>
  <si>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</si>
  <si>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</si>
  <si>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</si>
  <si>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</si>
  <si>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</si>
  <si>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</si>
  <si>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</si>
  <si>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</si>
  <si>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</si>
  <si>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</si>
  <si>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</si>
  <si>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</si>
  <si>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</si>
  <si>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</si>
  <si>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</si>
  <si>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</si>
  <si>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</si>
  <si>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</si>
  <si>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</si>
  <si>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</si>
  <si>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</si>
  <si>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</si>
  <si>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</si>
  <si>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</si>
  <si>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</si>
  <si>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</si>
  <si>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</si>
  <si>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</si>
  <si>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</si>
  <si>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</si>
  <si>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</si>
  <si>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</si>
  <si>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</si>
  <si>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</si>
  <si>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</si>
  <si>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</si>
  <si>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</si>
  <si>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</si>
  <si>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</si>
  <si>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</si>
  <si>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</si>
  <si>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</si>
  <si>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</si>
  <si>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</si>
  <si>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</si>
  <si>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</si>
  <si>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</si>
  <si>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</si>
  <si>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</si>
  <si>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</si>
  <si>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</si>
  <si>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</si>
  <si>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</si>
  <si>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</si>
  <si>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</si>
  <si>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</si>
  <si>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</si>
  <si>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</si>
  <si>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</si>
  <si>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</si>
  <si>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</si>
  <si>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</si>
  <si>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</si>
  <si>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</si>
  <si>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</si>
  <si>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</si>
  <si>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</si>
  <si>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</si>
  <si>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</si>
  <si>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</si>
  <si>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</si>
  <si>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</si>
  <si>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</si>
  <si>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</si>
  <si>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</si>
  <si>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</si>
  <si>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</si>
  <si>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</si>
  <si>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</si>
  <si>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</si>
  <si>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</si>
  <si>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</si>
  <si>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</si>
  <si>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</si>
  <si>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</si>
  <si>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</si>
  <si>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</si>
  <si>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</si>
  <si>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</si>
  <si>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</si>
  <si>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</si>
  <si>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</si>
  <si>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</si>
  <si>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</si>
  <si>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</si>
  <si>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</si>
  <si>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</si>
  <si>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</si>
  <si>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</si>
  <si>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</si>
  <si>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</si>
  <si>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</si>
  <si>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</si>
  <si>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</si>
  <si>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</si>
  <si>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</si>
  <si>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</si>
  <si>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</si>
  <si>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</si>
  <si>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</si>
  <si>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</si>
  <si>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</si>
  <si>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</si>
  <si>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</si>
  <si>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</si>
  <si>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</si>
  <si>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</si>
  <si>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</si>
  <si>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</si>
  <si>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</si>
  <si>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</si>
  <si>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</si>
  <si>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</si>
  <si>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</si>
  <si>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</si>
  <si>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</si>
  <si>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</si>
  <si>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</si>
  <si>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</si>
  <si>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</si>
  <si>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</si>
  <si>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</si>
  <si>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</si>
  <si>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</si>
  <si>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</si>
  <si>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</si>
  <si>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</si>
  <si>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</si>
  <si>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</si>
  <si>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</si>
  <si>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</si>
  <si>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</si>
  <si>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</si>
  <si>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</si>
  <si>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</si>
  <si>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</si>
  <si>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</si>
  <si>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</si>
  <si>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</si>
  <si>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</si>
  <si>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</si>
  <si>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</si>
  <si>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</si>
  <si>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</si>
  <si>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</si>
  <si>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</si>
  <si>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</si>
  <si>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</si>
  <si>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</si>
  <si>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</si>
  <si>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</si>
  <si>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</si>
  <si>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</si>
  <si>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</si>
  <si>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</si>
  <si>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</si>
  <si>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</si>
  <si>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</si>
  <si>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</si>
  <si>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</si>
  <si>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</si>
  <si>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</si>
  <si>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</si>
  <si>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</si>
  <si>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</si>
  <si>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</si>
  <si>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</si>
  <si>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</si>
  <si>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</si>
  <si>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</si>
  <si>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</si>
  <si>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</si>
  <si>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</si>
  <si>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</si>
  <si>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</si>
  <si>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</si>
  <si>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</si>
  <si>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</si>
  <si>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</si>
  <si>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</si>
  <si>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</si>
  <si>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</si>
  <si>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</si>
  <si>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</si>
  <si>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</si>
  <si>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</si>
  <si>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</si>
  <si>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</si>
  <si>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</si>
  <si>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</si>
  <si>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</si>
  <si>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</si>
  <si>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</si>
  <si>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</si>
  <si>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</si>
  <si>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</si>
  <si>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</si>
  <si>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</si>
  <si>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</si>
  <si>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</si>
  <si>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</si>
  <si>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</si>
  <si>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</si>
  <si>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</si>
  <si>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</si>
  <si>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</si>
  <si>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</si>
  <si>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</si>
  <si>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</si>
  <si>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</si>
  <si>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</si>
  <si>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</si>
  <si>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</si>
  <si>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</si>
  <si>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</si>
  <si>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</si>
  <si>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</si>
  <si>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</si>
  <si>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</si>
  <si>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</si>
  <si>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</si>
  <si>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</si>
  <si>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</si>
  <si>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</si>
  <si>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</si>
  <si>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</si>
  <si>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</si>
  <si>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</si>
  <si>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</si>
  <si>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</si>
  <si>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</si>
  <si>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</si>
  <si>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</si>
  <si>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</si>
  <si>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</si>
  <si>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</si>
  <si>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</si>
  <si>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</si>
  <si>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</si>
  <si>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</si>
  <si>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</si>
  <si>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</si>
  <si>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</si>
  <si>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</si>
  <si>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</si>
  <si>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</si>
  <si>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</si>
  <si>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</si>
  <si>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</si>
  <si>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</si>
  <si>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</si>
  <si>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</si>
  <si>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</si>
  <si>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</si>
  <si>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</si>
  <si>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</si>
  <si>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</si>
  <si>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</si>
  <si>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</si>
  <si>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</si>
  <si>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</si>
  <si>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</si>
  <si>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</si>
  <si>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</si>
  <si>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</si>
  <si>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</si>
  <si>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</si>
  <si>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</si>
  <si>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</si>
  <si>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</si>
  <si>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</si>
  <si>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</si>
  <si>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</si>
  <si>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</si>
  <si>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</si>
  <si>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</si>
  <si>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</si>
  <si>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</si>
  <si>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</si>
  <si>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</si>
  <si>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</si>
  <si>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</si>
  <si>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</si>
  <si>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</si>
  <si>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</si>
  <si>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</si>
  <si>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</si>
  <si>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</si>
  <si>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</si>
  <si>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</si>
  <si>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</si>
  <si>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</si>
  <si>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</si>
  <si>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</si>
  <si>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</si>
  <si>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</si>
  <si>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</si>
  <si>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</si>
  <si>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</si>
  <si>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</si>
  <si>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</si>
  <si>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</si>
  <si>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</si>
  <si>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</si>
  <si>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</si>
  <si>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</si>
  <si>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</si>
  <si>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</si>
  <si>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</si>
  <si>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</si>
  <si>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</si>
  <si>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</si>
  <si>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</si>
  <si>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</si>
  <si>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</si>
  <si>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</si>
  <si>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</si>
  <si>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</si>
  <si>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</si>
  <si>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</si>
  <si>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</si>
  <si>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</si>
  <si>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</si>
  <si>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</si>
  <si>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</si>
  <si>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</si>
  <si>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</si>
  <si>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</si>
  <si>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</si>
  <si>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</si>
  <si>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</si>
  <si>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</si>
  <si>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</si>
  <si>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</si>
  <si>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</si>
  <si>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</si>
  <si>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</si>
  <si>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</si>
  <si>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</si>
  <si>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</si>
  <si>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</si>
  <si>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</si>
  <si>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</si>
  <si>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</si>
  <si>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</si>
  <si>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</si>
  <si>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</si>
  <si>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</si>
  <si>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</si>
  <si>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</si>
  <si>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</si>
  <si>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</si>
  <si>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</si>
  <si>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</si>
  <si>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</si>
  <si>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</si>
  <si>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</si>
  <si>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</si>
  <si>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</si>
  <si>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</si>
  <si>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</si>
  <si>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</si>
  <si>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</si>
  <si>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</si>
  <si>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</si>
  <si>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</si>
  <si>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</si>
  <si>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</si>
  <si>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</si>
  <si>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</si>
  <si>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</si>
  <si>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</si>
  <si>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</si>
  <si>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</si>
  <si>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</si>
  <si>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</si>
  <si>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</si>
  <si>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</si>
  <si>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</si>
  <si>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</si>
  <si>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</si>
  <si>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</si>
  <si>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</si>
  <si>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</si>
  <si>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</si>
  <si>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</si>
  <si>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</si>
  <si>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</si>
  <si>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</si>
  <si>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</si>
  <si>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</si>
  <si>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</si>
  <si>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</si>
  <si>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</si>
  <si>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</si>
  <si>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</si>
  <si>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</si>
  <si>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</si>
  <si>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</si>
  <si>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</si>
  <si>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</si>
  <si>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</si>
  <si>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</si>
  <si>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</si>
  <si>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</si>
  <si>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</si>
  <si>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</si>
  <si>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</si>
  <si>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</si>
  <si>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</si>
  <si>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</si>
  <si>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</si>
  <si>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</si>
  <si>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</si>
  <si>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</si>
  <si>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</si>
  <si>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</si>
  <si>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</si>
  <si>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</si>
  <si>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</si>
  <si>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</si>
  <si>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</si>
  <si>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</si>
  <si>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</si>
  <si>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</si>
  <si>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</si>
  <si>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</si>
  <si>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</si>
  <si>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</si>
  <si>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</si>
  <si>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</si>
  <si>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</si>
  <si>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</si>
  <si>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</si>
  <si>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</si>
  <si>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</si>
  <si>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</si>
  <si>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</si>
  <si>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</si>
  <si>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</si>
  <si>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</si>
  <si>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</si>
  <si>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</si>
  <si>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</si>
  <si>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</si>
  <si>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</si>
  <si>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</si>
  <si>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</si>
  <si>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</si>
  <si>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</si>
  <si>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</si>
  <si>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</si>
  <si>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</si>
  <si>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</si>
  <si>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</si>
  <si>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</si>
  <si>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</si>
  <si>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</si>
  <si>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</si>
  <si>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</si>
  <si>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</si>
  <si>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</si>
  <si>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</si>
  <si>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</si>
  <si>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</si>
  <si>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</si>
  <si>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</si>
  <si>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</si>
  <si>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</si>
  <si>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</si>
  <si>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</si>
  <si>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</si>
  <si>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</si>
  <si>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</si>
  <si>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</si>
  <si>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</si>
  <si>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</si>
  <si>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</si>
  <si>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</si>
  <si>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</si>
  <si>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</si>
  <si>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</si>
  <si>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</si>
  <si>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</si>
  <si>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</si>
  <si>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</si>
  <si>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</si>
  <si>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</si>
  <si>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</si>
  <si>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</si>
  <si>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</si>
  <si>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</si>
  <si>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</si>
  <si>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</si>
  <si>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</si>
  <si>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</si>
  <si>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</si>
  <si>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</si>
  <si>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</si>
  <si>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</si>
  <si>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</si>
  <si>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</si>
  <si>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</si>
  <si>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</si>
  <si>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</si>
  <si>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</si>
  <si>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</si>
  <si>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</si>
  <si>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</si>
  <si>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</si>
  <si>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</si>
  <si>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</si>
  <si>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</si>
  <si>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</si>
  <si>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</si>
  <si>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</si>
  <si>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</si>
  <si>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</si>
  <si>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</si>
  <si>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</si>
  <si>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</si>
  <si>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</si>
  <si>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</si>
  <si>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</si>
  <si>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</si>
  <si>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</si>
  <si>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</si>
  <si>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</si>
  <si>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</si>
  <si>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</si>
  <si>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</si>
  <si>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</si>
  <si>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</si>
  <si>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</si>
  <si>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</si>
  <si>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</si>
  <si>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</si>
  <si>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</si>
  <si>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</si>
  <si>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</si>
  <si>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</si>
  <si>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</si>
  <si>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</si>
  <si>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</si>
  <si>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</si>
  <si>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</si>
  <si>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</si>
  <si>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</si>
  <si>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</si>
  <si>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</si>
  <si>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</si>
  <si>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</si>
  <si>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</si>
  <si>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</si>
  <si>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</si>
  <si>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</si>
  <si>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</si>
  <si>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</si>
  <si>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</si>
  <si>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</si>
  <si>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</si>
  <si>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</si>
  <si>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</si>
  <si>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</si>
  <si>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</si>
  <si>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</si>
  <si>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</si>
  <si>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</si>
  <si>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</si>
  <si>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</si>
  <si>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</si>
  <si>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</si>
  <si>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</si>
  <si>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</si>
  <si>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</si>
  <si>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</si>
  <si>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</si>
  <si>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</si>
  <si>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</si>
  <si>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</si>
  <si>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</si>
  <si>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</si>
  <si>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</si>
  <si>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</si>
  <si>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</si>
  <si>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</si>
  <si>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</si>
  <si>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</si>
  <si>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</si>
  <si>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</si>
  <si>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</si>
  <si>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</si>
  <si>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</si>
  <si>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</si>
  <si>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</si>
  <si>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</si>
  <si>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</si>
  <si>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</si>
  <si>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</si>
  <si>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</si>
  <si>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</si>
  <si>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</si>
  <si>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</si>
  <si>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</si>
  <si>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</si>
  <si>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</si>
  <si>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</si>
  <si>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</si>
  <si>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</si>
  <si>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</si>
  <si>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</si>
  <si>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</si>
  <si>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</si>
  <si>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</si>
  <si>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</si>
  <si>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</si>
  <si>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</si>
  <si>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</si>
  <si>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</si>
  <si>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</si>
  <si>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</si>
  <si>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</si>
  <si>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</si>
  <si>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</si>
  <si>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</si>
  <si>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</si>
  <si>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</si>
  <si>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</si>
  <si>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</si>
  <si>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</si>
  <si>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</si>
  <si>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</si>
  <si>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</si>
  <si>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</si>
  <si>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</si>
  <si>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</si>
  <si>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</si>
  <si>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</si>
  <si>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</si>
  <si>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</si>
  <si>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</si>
  <si>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</si>
  <si>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</si>
  <si>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</si>
  <si>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</si>
  <si>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</si>
  <si>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</si>
  <si>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</si>
  <si>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</si>
  <si>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</si>
  <si>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</si>
  <si>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</si>
  <si>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</si>
  <si>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</si>
  <si>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</si>
  <si>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</si>
  <si>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</si>
  <si>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</si>
  <si>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</si>
  <si>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</si>
  <si>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</si>
  <si>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</si>
  <si>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</si>
  <si>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</si>
  <si>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</si>
  <si>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</si>
  <si>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</si>
  <si>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</si>
  <si>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</si>
  <si>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</si>
  <si>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</si>
  <si>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</si>
  <si>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</si>
  <si>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</si>
  <si>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</si>
  <si>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</si>
  <si>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</si>
  <si>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</si>
  <si>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</si>
  <si>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</si>
  <si>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</si>
  <si>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</si>
  <si>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</si>
  <si>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</si>
  <si>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</si>
  <si>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</si>
  <si>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</si>
  <si>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</si>
  <si>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</si>
  <si>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</si>
  <si>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</si>
  <si>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</si>
  <si>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</si>
  <si>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</si>
  <si>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</si>
  <si>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</si>
  <si>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</si>
  <si>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</si>
  <si>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</si>
  <si>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</si>
  <si>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</si>
  <si>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</si>
  <si>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</si>
  <si>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</si>
  <si>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</si>
  <si>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</si>
  <si>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</si>
  <si>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</si>
  <si>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</si>
  <si>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</si>
  <si>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</si>
  <si>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</si>
  <si>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</si>
  <si>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</si>
  <si>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</si>
  <si>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</si>
  <si>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</si>
  <si>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</si>
  <si>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</si>
  <si>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</si>
  <si>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</si>
  <si>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</si>
  <si>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</si>
  <si>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</si>
  <si>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</si>
  <si>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</si>
  <si>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</si>
  <si>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</si>
  <si>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</si>
  <si>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</si>
  <si>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</si>
  <si>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</si>
  <si>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</si>
  <si>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</si>
  <si>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</si>
  <si>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</si>
  <si>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</si>
  <si>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</si>
  <si>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</si>
  <si>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</si>
  <si>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</si>
  <si>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</si>
  <si>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</si>
  <si>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</si>
  <si>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</si>
  <si>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</si>
  <si>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</si>
  <si>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</si>
  <si>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</si>
  <si>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</si>
  <si>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</si>
  <si>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</si>
  <si>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</si>
  <si>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</si>
  <si>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</si>
  <si>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</si>
  <si>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</si>
  <si>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</si>
  <si>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</si>
  <si>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</si>
  <si>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</si>
  <si>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</si>
  <si>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</si>
  <si>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</si>
  <si>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</si>
  <si>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</si>
  <si>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</si>
  <si>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</si>
  <si>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</si>
  <si>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</si>
  <si>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</si>
  <si>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</si>
  <si>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</si>
  <si>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</si>
  <si>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</si>
  <si>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</si>
  <si>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</si>
  <si>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</si>
  <si>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</si>
  <si>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</si>
  <si>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</si>
  <si>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</si>
  <si>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</si>
  <si>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</si>
  <si>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</si>
  <si>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</si>
  <si>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</si>
  <si>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</si>
  <si>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</si>
  <si>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</si>
  <si>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</si>
  <si>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</si>
  <si>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</si>
  <si>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</si>
  <si>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</si>
  <si>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</si>
  <si>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</si>
  <si>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</si>
  <si>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</si>
  <si>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</si>
  <si>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</si>
  <si>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</si>
  <si>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</si>
  <si>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</si>
  <si>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</si>
  <si>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</si>
  <si>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</si>
  <si>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</si>
  <si>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</si>
  <si>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</si>
  <si>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</si>
  <si>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</si>
  <si>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</si>
  <si>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</si>
  <si>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</si>
  <si>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</si>
  <si>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</si>
  <si>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</si>
  <si>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</si>
  <si>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</si>
  <si>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</si>
  <si>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</si>
  <si>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</si>
  <si>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</si>
  <si>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</si>
  <si>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</si>
  <si>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</si>
  <si>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</si>
  <si>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</si>
  <si>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</si>
  <si>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</si>
  <si>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</si>
  <si>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</si>
  <si>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</si>
  <si>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</si>
  <si>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</si>
  <si>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</si>
  <si>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</si>
  <si>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</si>
  <si>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</si>
  <si>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</si>
  <si>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</si>
  <si>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</si>
  <si>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</si>
  <si>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</si>
  <si>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</si>
  <si>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</si>
  <si>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</si>
  <si>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</si>
  <si>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</si>
  <si>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</si>
  <si>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</si>
  <si>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</si>
  <si>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</si>
  <si>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</si>
  <si>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</si>
  <si>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</si>
  <si>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</si>
  <si>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</si>
  <si>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</si>
  <si>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</si>
  <si>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</si>
  <si>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</si>
  <si>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</si>
  <si>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</si>
  <si>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</si>
  <si>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</si>
  <si>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</si>
  <si>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</si>
  <si>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</si>
  <si>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</si>
  <si>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</si>
  <si>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</si>
  <si>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</si>
  <si>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</si>
  <si>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</si>
  <si>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</si>
  <si>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</si>
  <si>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</si>
  <si>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</si>
  <si>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</si>
  <si>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</si>
  <si>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</si>
  <si>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</si>
  <si>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</si>
  <si>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</si>
  <si>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</si>
  <si>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</si>
  <si>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</si>
  <si>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</si>
  <si>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</si>
  <si>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</si>
  <si>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</si>
  <si>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</si>
  <si>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</si>
  <si>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</si>
  <si>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</si>
  <si>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</si>
  <si>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</si>
  <si>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</si>
  <si>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</si>
  <si>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</si>
  <si>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</si>
  <si>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</si>
  <si>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</si>
  <si>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</si>
  <si>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</si>
  <si>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</si>
  <si>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</si>
  <si>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</si>
  <si>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</si>
  <si>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</si>
  <si>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</si>
  <si>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</si>
  <si>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</si>
  <si>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</si>
  <si>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</si>
  <si>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</si>
  <si>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</si>
  <si>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</si>
  <si>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</si>
  <si>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</si>
  <si>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</si>
  <si>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</si>
  <si>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</si>
  <si>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</si>
  <si>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</si>
  <si>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</si>
  <si>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</si>
  <si>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</si>
  <si>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</si>
  <si>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</si>
  <si>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</si>
  <si>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</si>
  <si>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</si>
  <si>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</si>
  <si>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</si>
  <si>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</si>
  <si>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</si>
  <si>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</si>
  <si>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</si>
  <si>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</si>
  <si>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</si>
  <si>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</si>
  <si>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</si>
  <si>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</si>
  <si>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</si>
  <si>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</si>
  <si>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</si>
  <si>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</si>
  <si>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</si>
  <si>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</si>
  <si>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</si>
  <si>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</si>
  <si>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</si>
  <si>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</si>
  <si>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</si>
  <si>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</si>
  <si>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</si>
  <si>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</si>
  <si>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</si>
  <si>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</si>
  <si>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</si>
  <si>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</si>
  <si>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</si>
  <si>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</si>
  <si>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</si>
  <si>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</si>
  <si>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</si>
  <si>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</si>
  <si>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</si>
  <si>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</si>
  <si>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</si>
  <si>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</si>
  <si>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</si>
  <si>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</si>
  <si>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</si>
  <si>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</si>
  <si>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</si>
  <si>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</si>
  <si>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</si>
  <si>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</si>
  <si>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</si>
  <si>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</si>
  <si>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</si>
  <si>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</si>
  <si>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</si>
  <si>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</si>
  <si>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</si>
  <si>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</si>
  <si>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</si>
  <si>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</si>
  <si>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</si>
  <si>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</si>
  <si>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</si>
  <si>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</si>
  <si>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</si>
  <si>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</si>
  <si>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</si>
  <si>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</si>
  <si>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</si>
  <si>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</si>
  <si>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</si>
  <si>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</si>
  <si>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</si>
  <si>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</si>
  <si>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</si>
  <si>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</si>
  <si>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</si>
  <si>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</si>
  <si>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</si>
  <si>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</si>
  <si>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</si>
  <si>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</si>
  <si>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</si>
  <si>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</si>
  <si>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</si>
  <si>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</si>
  <si>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</si>
  <si>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</si>
  <si>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</si>
  <si>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</si>
  <si>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</si>
  <si>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</si>
  <si>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</si>
  <si>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</si>
  <si>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</si>
  <si>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</si>
  <si>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</si>
  <si>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</si>
  <si>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</si>
  <si>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</si>
  <si>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</si>
  <si>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</si>
  <si>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</si>
  <si>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</si>
  <si>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</si>
  <si>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</si>
  <si>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</si>
  <si>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</si>
  <si>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</si>
  <si>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</si>
  <si>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</si>
  <si>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</si>
  <si>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</si>
  <si>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</si>
  <si>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</si>
  <si>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</si>
  <si>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</si>
  <si>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</si>
  <si>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</si>
  <si>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</si>
  <si>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</si>
  <si>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</si>
  <si>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</si>
  <si>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</si>
  <si>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</si>
  <si>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</si>
  <si>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</si>
  <si>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</si>
  <si>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</si>
  <si>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</si>
  <si>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</si>
  <si>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</si>
  <si>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</si>
  <si>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</si>
  <si>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</si>
  <si>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</si>
  <si>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</si>
  <si>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</si>
  <si>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</si>
  <si>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</si>
  <si>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</si>
  <si>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</si>
  <si>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</si>
  <si>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</si>
  <si>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</si>
  <si>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</si>
  <si>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</si>
  <si>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</si>
  <si>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</si>
  <si>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</si>
  <si>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</si>
  <si>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</si>
  <si>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</si>
  <si>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</si>
  <si>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</si>
  <si>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</si>
  <si>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</si>
  <si>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</si>
  <si>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</si>
  <si>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</si>
  <si>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</si>
  <si>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</si>
  <si>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</si>
  <si>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</si>
  <si>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</si>
  <si>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</si>
  <si>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</si>
  <si>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</si>
  <si>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</si>
  <si>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</si>
  <si>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</si>
  <si>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</si>
  <si>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</si>
  <si>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</si>
  <si>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</si>
  <si>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</si>
  <si>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</si>
  <si>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</si>
  <si>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</si>
  <si>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</si>
  <si>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</si>
  <si>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</si>
  <si>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</si>
  <si>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</si>
  <si>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</si>
  <si>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</si>
  <si>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</si>
  <si>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</si>
  <si>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</si>
  <si>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</si>
  <si>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</si>
  <si>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</si>
  <si>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</si>
  <si>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</si>
  <si>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</si>
  <si>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</si>
  <si>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</si>
  <si>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</si>
  <si>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</si>
  <si>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</si>
  <si>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</si>
  <si>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</si>
  <si>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</si>
  <si>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</si>
  <si>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</si>
  <si>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</si>
  <si>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</si>
  <si>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</si>
  <si>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</si>
  <si>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</si>
  <si>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</si>
  <si>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</si>
  <si>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</si>
  <si>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</si>
  <si>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</si>
  <si>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</si>
  <si>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</si>
  <si>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</si>
  <si>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</si>
  <si>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</si>
  <si>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</si>
  <si>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</si>
  <si>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</si>
  <si>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</si>
  <si>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</si>
  <si>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</si>
  <si>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</si>
  <si>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</si>
  <si>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</si>
  <si>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</si>
  <si>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</si>
  <si>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</si>
  <si>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</si>
  <si>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</si>
  <si>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</si>
  <si>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</si>
  <si>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</si>
  <si>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</si>
  <si>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</si>
  <si>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</si>
  <si>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</si>
  <si>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</si>
  <si>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</si>
  <si>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</si>
  <si>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</si>
  <si>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</si>
  <si>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</si>
  <si>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</si>
  <si>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</si>
  <si>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</si>
  <si>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</si>
  <si>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</si>
  <si>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</si>
  <si>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</si>
  <si>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</si>
  <si>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</si>
  <si>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</si>
  <si>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</si>
  <si>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</si>
  <si>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</si>
  <si>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</si>
  <si>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</si>
  <si>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</si>
  <si>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</si>
  <si>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</si>
  <si>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</si>
  <si>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</si>
  <si>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</si>
  <si>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</si>
  <si>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</si>
  <si>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</si>
  <si>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</si>
  <si>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</si>
  <si>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</si>
  <si>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</si>
  <si>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</si>
  <si>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</si>
  <si>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</si>
  <si>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</si>
  <si>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</si>
  <si>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</si>
  <si>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</si>
  <si>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</si>
  <si>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</si>
  <si>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</si>
  <si>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</si>
  <si>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</si>
  <si>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</si>
  <si>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</si>
  <si>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</si>
  <si>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</si>
  <si>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</si>
  <si>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</si>
  <si>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</si>
  <si>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</si>
  <si>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</si>
  <si>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</si>
  <si>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</si>
  <si>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</si>
  <si>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</si>
  <si>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</si>
  <si>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</si>
  <si>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</si>
  <si>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</si>
  <si>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</si>
  <si>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</si>
  <si>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</si>
  <si>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</si>
  <si>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</si>
  <si>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</si>
  <si>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</si>
  <si>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</si>
  <si>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</si>
  <si>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</si>
  <si>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</si>
  <si>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</si>
  <si>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</si>
  <si>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</si>
  <si>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</si>
  <si>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</si>
  <si>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</si>
  <si>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</si>
  <si>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</si>
  <si>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</si>
  <si>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</si>
  <si>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</si>
  <si>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</si>
  <si>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</si>
  <si>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</si>
  <si>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</si>
  <si>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</si>
  <si>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</si>
  <si>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</si>
  <si>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</si>
  <si>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</si>
  <si>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</si>
  <si>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</si>
  <si>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</si>
  <si>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</si>
  <si>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</si>
  <si>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</si>
  <si>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</si>
  <si>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</si>
  <si>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</si>
  <si>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</si>
  <si>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</si>
  <si>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</si>
  <si>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</si>
  <si>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</si>
  <si>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</si>
  <si>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</si>
  <si>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</si>
  <si>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</si>
  <si>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</si>
  <si>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</si>
  <si>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</si>
  <si>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</si>
  <si>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</si>
  <si>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</si>
  <si>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</si>
  <si>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</si>
  <si>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</si>
  <si>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</si>
  <si>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</si>
  <si>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</si>
  <si>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</si>
  <si>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</si>
  <si>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</si>
  <si>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</si>
  <si>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</si>
  <si>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</si>
  <si>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</si>
  <si>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</si>
  <si>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</si>
  <si>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</si>
  <si>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</si>
  <si>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</si>
  <si>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</si>
  <si>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</si>
  <si>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</si>
  <si>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</si>
  <si>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</si>
  <si>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</si>
  <si>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</si>
  <si>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</si>
  <si>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</si>
  <si>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</si>
  <si>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</si>
  <si>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</si>
  <si>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</si>
  <si>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</si>
  <si>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</si>
  <si>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</si>
  <si>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</si>
  <si>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</si>
  <si>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</si>
  <si>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</si>
  <si>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</si>
  <si>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</si>
  <si>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</si>
  <si>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</si>
  <si>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</si>
  <si>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</si>
  <si>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</si>
  <si>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</si>
  <si>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</si>
  <si>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</si>
  <si>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</si>
  <si>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</si>
  <si>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</si>
  <si>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</si>
  <si>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</si>
  <si>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</si>
  <si>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</si>
  <si>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</si>
  <si>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</si>
  <si>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</si>
  <si>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</si>
  <si>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</si>
  <si>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</si>
  <si>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</si>
  <si>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</si>
  <si>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</si>
  <si>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</si>
  <si>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</si>
  <si>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</si>
  <si>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</si>
  <si>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</si>
  <si>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</si>
  <si>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</si>
  <si>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</si>
  <si>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</si>
  <si>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</si>
  <si>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</si>
  <si>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</si>
  <si>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</si>
  <si>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</si>
  <si>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</si>
  <si>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</si>
  <si>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</si>
  <si>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</si>
  <si>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</si>
  <si>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</si>
  <si>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</si>
  <si>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</si>
  <si>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</si>
  <si>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</si>
  <si>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</si>
  <si>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</si>
  <si>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</si>
  <si>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</si>
  <si>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</si>
  <si>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</si>
  <si>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</si>
  <si>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</si>
  <si>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</si>
  <si>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</si>
  <si>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</si>
  <si>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</si>
  <si>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</si>
  <si>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</si>
  <si>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</si>
  <si>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</si>
  <si>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</si>
  <si>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</si>
  <si>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</si>
  <si>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</si>
  <si>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</si>
  <si>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</si>
  <si>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</si>
  <si>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</si>
  <si>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</si>
  <si>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</si>
  <si>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</si>
  <si>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</si>
  <si>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</si>
  <si>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</si>
  <si>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</si>
  <si>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</si>
  <si>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</si>
  <si>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</si>
  <si>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</si>
  <si>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</si>
  <si>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</si>
  <si>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</si>
  <si>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</si>
  <si>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</si>
  <si>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</si>
  <si>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</si>
  <si>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</si>
  <si>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</si>
  <si>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</si>
  <si>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</si>
  <si>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</si>
  <si>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</si>
  <si>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</si>
  <si>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</si>
  <si>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</si>
  <si>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</si>
  <si>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</si>
  <si>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</si>
  <si>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</si>
  <si>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</si>
  <si>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</si>
  <si>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</si>
  <si>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</si>
  <si>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</si>
  <si>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</si>
  <si>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</si>
  <si>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</si>
  <si>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</si>
  <si>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</si>
  <si>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</si>
  <si>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</si>
  <si>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</si>
  <si>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</si>
  <si>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</si>
  <si>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</si>
  <si>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</si>
  <si>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</si>
  <si>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</si>
  <si>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</si>
  <si>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</si>
  <si>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</si>
  <si>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</si>
  <si>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</si>
  <si>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</si>
  <si>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</si>
  <si>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</si>
  <si>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</si>
  <si>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</si>
  <si>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</si>
  <si>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</si>
  <si>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</si>
  <si>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</si>
  <si>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</si>
  <si>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</si>
  <si>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</si>
  <si>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</si>
  <si>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</si>
  <si>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</si>
  <si>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</si>
  <si>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</si>
  <si>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</si>
  <si>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</si>
  <si>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</si>
  <si>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</si>
  <si>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</si>
  <si>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</si>
  <si>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</si>
  <si>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</si>
  <si>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</si>
  <si>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</si>
  <si>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</si>
  <si>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</si>
  <si>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</si>
  <si>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</si>
  <si>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</si>
  <si>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</si>
  <si>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</si>
  <si>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</si>
  <si>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</si>
  <si>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</si>
  <si>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</si>
  <si>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</si>
  <si>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</si>
  <si>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</si>
  <si>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</si>
  <si>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</si>
  <si>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</si>
  <si>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</si>
  <si>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</si>
  <si>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</si>
  <si>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</si>
  <si>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</si>
  <si>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</si>
  <si>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</si>
  <si>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</si>
  <si>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</si>
  <si>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</si>
  <si>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</si>
  <si>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</si>
  <si>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</si>
  <si>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</si>
  <si>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</si>
  <si>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</si>
  <si>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</si>
  <si>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</si>
  <si>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</si>
  <si>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</si>
  <si>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</si>
  <si>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</si>
  <si>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</si>
  <si>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</si>
  <si>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</si>
  <si>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</si>
  <si>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</si>
  <si>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</si>
  <si>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</si>
  <si>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</si>
  <si>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</si>
  <si>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</si>
  <si>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</si>
  <si>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</si>
  <si>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</si>
  <si>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</si>
  <si>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</si>
  <si>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</si>
  <si>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</si>
  <si>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</si>
  <si>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</si>
  <si>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</si>
  <si>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</si>
  <si>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</si>
  <si>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</si>
  <si>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</si>
  <si>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</si>
  <si>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</si>
  <si>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</si>
  <si>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</si>
  <si>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</si>
  <si>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</si>
  <si>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</si>
  <si>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</si>
  <si>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</si>
  <si>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</si>
  <si>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</si>
  <si>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</si>
  <si>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</si>
  <si>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</si>
  <si>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</si>
  <si>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</si>
  <si>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</si>
  <si>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</si>
  <si>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</si>
  <si>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</si>
  <si>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</si>
  <si>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</si>
  <si>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</si>
  <si>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</si>
  <si>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</si>
  <si>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</si>
  <si>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</si>
  <si>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</si>
  <si>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</si>
  <si>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</si>
  <si>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</si>
  <si>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</si>
  <si>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</si>
  <si>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</si>
  <si>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</si>
  <si>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</si>
  <si>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</si>
  <si>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</si>
  <si>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</si>
  <si>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</si>
  <si>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</si>
  <si>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</si>
  <si>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</si>
  <si>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</si>
  <si>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</si>
  <si>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</si>
  <si>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</si>
  <si>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</si>
  <si>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</si>
  <si>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</si>
  <si>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</si>
  <si>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</si>
  <si>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</si>
  <si>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</si>
  <si>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</si>
  <si>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</si>
  <si>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</si>
  <si>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</si>
  <si>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</si>
  <si>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</si>
  <si>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</si>
  <si>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</si>
  <si>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</si>
  <si>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</si>
  <si>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</si>
  <si>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</si>
  <si>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</si>
  <si>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</si>
  <si>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</si>
  <si>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</si>
  <si>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</si>
  <si>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</si>
  <si>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</si>
  <si>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</si>
  <si>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</si>
  <si>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</si>
  <si>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</si>
  <si>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</si>
  <si>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</si>
  <si>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</si>
  <si>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</si>
  <si>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</si>
  <si>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</si>
  <si>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</si>
  <si>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</si>
  <si>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</si>
  <si>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</si>
  <si>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</si>
  <si>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</si>
  <si>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</si>
  <si>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</si>
  <si>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</si>
  <si>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</si>
  <si>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</si>
  <si>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</si>
  <si>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</si>
  <si>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</si>
  <si>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</si>
  <si>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</si>
  <si>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</si>
  <si>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</si>
  <si>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</si>
  <si>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</si>
  <si>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</si>
  <si>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</si>
  <si>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</si>
  <si>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</si>
  <si>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</si>
  <si>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</si>
  <si>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</si>
  <si>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</si>
  <si>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</si>
  <si>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</si>
  <si>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</si>
  <si>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</si>
  <si>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</si>
  <si>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</si>
  <si>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</si>
  <si>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</si>
  <si>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</si>
  <si>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</si>
  <si>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</si>
  <si>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</si>
  <si>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</si>
  <si>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</si>
  <si>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</si>
  <si>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</si>
  <si>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</si>
  <si>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</si>
  <si>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</si>
  <si>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</si>
  <si>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</si>
  <si>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</si>
  <si>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</si>
  <si>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</si>
  <si>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</si>
  <si>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</si>
  <si>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</si>
  <si>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</si>
  <si>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</si>
  <si>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</si>
  <si>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</si>
  <si>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</si>
  <si>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</si>
  <si>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</si>
  <si>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</si>
  <si>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</si>
  <si>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</si>
  <si>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</si>
  <si>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</si>
  <si>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</si>
  <si>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</si>
  <si>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</si>
  <si>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</si>
  <si>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</si>
  <si>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</si>
  <si>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</si>
  <si>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</si>
  <si>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</si>
  <si>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</si>
  <si>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</si>
  <si>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</si>
  <si>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</si>
  <si>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</si>
  <si>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</si>
  <si>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</si>
  <si>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</si>
  <si>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</si>
  <si>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</si>
  <si>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</si>
  <si>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</si>
  <si>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</si>
  <si>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</si>
  <si>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</si>
  <si>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</si>
  <si>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</si>
  <si>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</si>
  <si>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</si>
  <si>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</si>
  <si>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</si>
  <si>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</si>
  <si>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</si>
  <si>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</si>
  <si>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</si>
  <si>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</si>
  <si>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</si>
  <si>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</si>
  <si>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</si>
  <si>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</si>
  <si>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</si>
  <si>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</si>
  <si>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</si>
  <si>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</si>
  <si>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</si>
  <si>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</si>
  <si>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</si>
  <si>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</si>
  <si>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</si>
  <si>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</si>
  <si>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</si>
  <si>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</si>
  <si>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</si>
  <si>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</si>
  <si>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</si>
  <si>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</si>
  <si>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</si>
  <si>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</si>
  <si>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</si>
  <si>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</si>
  <si>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</si>
  <si>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</si>
  <si>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</si>
  <si>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</si>
  <si>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</si>
  <si>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</si>
  <si>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</si>
  <si>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</si>
  <si>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</si>
  <si>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</si>
  <si>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</si>
  <si>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</si>
  <si>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</si>
  <si>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</si>
  <si>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</si>
  <si>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</si>
  <si>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</si>
  <si>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</si>
  <si>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</si>
  <si>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</si>
  <si>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</si>
  <si>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</si>
  <si>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</si>
  <si>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</si>
  <si>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</si>
  <si>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</si>
  <si>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</si>
  <si>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</si>
  <si>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</si>
  <si>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</si>
  <si>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</si>
  <si>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</si>
  <si>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</si>
  <si>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</si>
  <si>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</si>
  <si>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</si>
  <si>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</si>
  <si>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</si>
  <si>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</si>
  <si>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</si>
  <si>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</si>
  <si>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</si>
  <si>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</si>
  <si>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</si>
  <si>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</si>
  <si>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</si>
  <si>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</si>
  <si>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</si>
  <si>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</si>
  <si>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</si>
  <si>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</si>
  <si>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</si>
  <si>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</si>
  <si>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</si>
  <si>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</si>
  <si>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</si>
  <si>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</si>
  <si>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</si>
  <si>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</si>
  <si>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</si>
  <si>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</si>
  <si>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</si>
  <si>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</si>
  <si>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</si>
  <si>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</si>
  <si>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</si>
  <si>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</si>
  <si>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</si>
  <si>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</si>
  <si>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</si>
  <si>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</si>
  <si>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</si>
  <si>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</si>
  <si>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</si>
  <si>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</si>
  <si>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</si>
  <si>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</si>
  <si>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</si>
  <si>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</si>
  <si>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</si>
  <si>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</si>
  <si>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</si>
  <si>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</si>
  <si>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</si>
  <si>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</si>
  <si>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</si>
  <si>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</si>
  <si>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</si>
  <si>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</si>
  <si>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</si>
  <si>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</si>
  <si>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</si>
  <si>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</si>
  <si>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</si>
  <si>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</si>
  <si>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</si>
  <si>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</si>
  <si>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</si>
  <si>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</si>
  <si>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</si>
  <si>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</si>
  <si>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</si>
  <si>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</si>
  <si>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</si>
  <si>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</si>
  <si>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</si>
  <si>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</si>
  <si>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</si>
  <si>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</si>
  <si>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</si>
  <si>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</si>
  <si>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</si>
  <si>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</si>
  <si>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</si>
  <si>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</si>
  <si>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</si>
  <si>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</si>
  <si>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</si>
  <si>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</si>
  <si>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</si>
  <si>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</si>
  <si>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</si>
  <si>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</si>
  <si>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</si>
  <si>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</si>
  <si>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</si>
  <si>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</si>
  <si>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</si>
  <si>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</si>
  <si>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</si>
  <si>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</si>
  <si>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</si>
  <si>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</si>
  <si>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</si>
  <si>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</si>
  <si>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</si>
  <si>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</si>
  <si>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</si>
  <si>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</si>
  <si>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</si>
  <si>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</si>
  <si>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</si>
  <si>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</si>
  <si>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</si>
  <si>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</si>
  <si>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</si>
  <si>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</si>
  <si>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</si>
  <si>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</si>
  <si>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</si>
  <si>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</si>
  <si>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</si>
  <si>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</si>
  <si>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</si>
  <si>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</si>
  <si>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</si>
  <si>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</si>
  <si>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</si>
  <si>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</si>
  <si>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</si>
  <si>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</si>
  <si>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</si>
  <si>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</si>
  <si>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</si>
  <si>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</si>
  <si>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</si>
  <si>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</si>
  <si>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</si>
  <si>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</si>
  <si>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</si>
  <si>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</si>
  <si>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</si>
  <si>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</si>
  <si>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</si>
  <si>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</si>
  <si>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</si>
  <si>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</si>
  <si>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</si>
  <si>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</si>
  <si>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</si>
  <si>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</si>
  <si>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</si>
  <si>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</si>
  <si>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</si>
  <si>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</si>
  <si>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</si>
  <si>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</si>
  <si>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</si>
  <si>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</si>
  <si>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</si>
  <si>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</si>
  <si>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</si>
  <si>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</si>
  <si>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</si>
  <si>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</si>
  <si>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</si>
  <si>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</si>
  <si>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</si>
  <si>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</si>
  <si>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</si>
  <si>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</si>
  <si>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</si>
  <si>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</si>
  <si>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</si>
  <si>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</si>
  <si>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</si>
  <si>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</si>
  <si>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</si>
  <si>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</si>
  <si>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</si>
  <si>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</si>
  <si>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</si>
  <si>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</si>
  <si>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</si>
  <si>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</si>
  <si>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</si>
  <si>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</si>
  <si>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</si>
  <si>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</si>
  <si>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</si>
  <si>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</si>
  <si>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</si>
  <si>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</si>
  <si>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</si>
  <si>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</si>
  <si>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</si>
  <si>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</si>
  <si>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</si>
  <si>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</si>
  <si>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</si>
  <si>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</si>
  <si>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</si>
  <si>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</si>
  <si>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</si>
  <si>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</si>
  <si>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</si>
  <si>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</si>
  <si>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</si>
  <si>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</si>
  <si>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</si>
  <si>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</si>
  <si>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</si>
  <si>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</si>
  <si>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</si>
  <si>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</si>
  <si>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</si>
  <si>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</si>
  <si>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</si>
  <si>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</si>
  <si>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</si>
  <si>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</si>
  <si>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</si>
  <si>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</si>
  <si>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</si>
  <si>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</si>
  <si>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</si>
  <si>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</si>
  <si>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</si>
  <si>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</si>
  <si>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</si>
  <si>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</si>
  <si>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</si>
  <si>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</si>
  <si>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</si>
  <si>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</si>
  <si>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</si>
  <si>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</si>
  <si>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</si>
  <si>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</si>
  <si>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</si>
  <si>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</si>
  <si>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</si>
  <si>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</si>
  <si>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</si>
  <si>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</si>
  <si>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</si>
  <si>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</si>
  <si>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</si>
  <si>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</si>
  <si>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</si>
  <si>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</si>
  <si>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</si>
  <si>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</si>
  <si>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</si>
  <si>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</si>
  <si>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</si>
  <si>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</si>
  <si>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</si>
  <si>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</si>
  <si>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</si>
  <si>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</si>
  <si>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</si>
  <si>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</si>
  <si>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</si>
  <si>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</si>
  <si>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</si>
  <si>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</si>
  <si>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</si>
  <si>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</si>
  <si>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</si>
  <si>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</si>
  <si>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</si>
  <si>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</si>
  <si>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</si>
  <si>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</si>
  <si>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</si>
  <si>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</si>
  <si>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</si>
  <si>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</si>
  <si>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</si>
  <si>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</si>
  <si>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</si>
  <si>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</si>
  <si>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</si>
  <si>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</si>
  <si>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</si>
  <si>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</si>
  <si>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</si>
  <si>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</si>
  <si>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</si>
  <si>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</si>
  <si>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</si>
  <si>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</si>
  <si>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</si>
  <si>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</si>
  <si>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</si>
  <si>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</si>
  <si>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</si>
  <si>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</si>
  <si>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</si>
  <si>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</si>
  <si>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</si>
  <si>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</si>
  <si>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</si>
  <si>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</si>
  <si>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</si>
  <si>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</si>
  <si>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</si>
  <si>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</si>
  <si>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</si>
  <si>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</si>
  <si>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</si>
  <si>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</si>
  <si>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</si>
  <si>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</si>
  <si>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</si>
  <si>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</si>
  <si>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</si>
  <si>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</si>
  <si>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</si>
  <si>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</si>
  <si>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</si>
  <si>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</si>
  <si>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</si>
  <si>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</si>
  <si>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</si>
  <si>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</si>
  <si>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</si>
  <si>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</si>
  <si>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</si>
  <si>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</si>
  <si>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</si>
  <si>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</si>
  <si>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</si>
  <si>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</si>
  <si>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</si>
  <si>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</si>
  <si>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</si>
  <si>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</si>
  <si>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</si>
  <si>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</si>
  <si>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</si>
  <si>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</si>
  <si>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</si>
  <si>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</si>
  <si>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</si>
  <si>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</si>
  <si>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</si>
  <si>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</si>
  <si>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</si>
  <si>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</si>
  <si>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</si>
  <si>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</si>
  <si>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</si>
  <si>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</si>
  <si>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</si>
  <si>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</si>
  <si>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</si>
  <si>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</si>
  <si>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</si>
  <si>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</si>
  <si>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</si>
  <si>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</si>
  <si>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</si>
  <si>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</si>
  <si>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</si>
  <si>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</si>
  <si>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</si>
  <si>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</si>
  <si>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</si>
  <si>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</si>
  <si>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</si>
  <si>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</si>
  <si>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</si>
  <si>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</si>
  <si>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</si>
  <si>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</si>
  <si>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</si>
  <si>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</si>
  <si>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</si>
  <si>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</si>
  <si>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</si>
  <si>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</si>
  <si>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</si>
  <si>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</si>
  <si>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</si>
  <si>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</si>
  <si>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</si>
  <si>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</si>
  <si>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</si>
  <si>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</si>
  <si>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</si>
  <si>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</si>
  <si>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</si>
  <si>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</si>
  <si>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</si>
  <si>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</si>
  <si>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</si>
  <si>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</si>
  <si>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</si>
  <si>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</si>
  <si>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</si>
  <si>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</si>
  <si>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</si>
  <si>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</si>
  <si>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</si>
  <si>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</si>
  <si>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</si>
  <si>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</si>
  <si>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</si>
  <si>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</si>
  <si>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</si>
  <si>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</si>
  <si>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</si>
  <si>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</si>
  <si>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</si>
  <si>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</si>
  <si>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</si>
  <si>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</si>
  <si>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</si>
  <si>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</si>
  <si>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</si>
  <si>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</si>
  <si>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</si>
  <si>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</si>
  <si>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</si>
  <si>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</si>
  <si>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</si>
  <si>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</si>
  <si>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</si>
  <si>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</si>
  <si>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</si>
  <si>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</si>
  <si>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</si>
  <si>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</si>
  <si>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</si>
  <si>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</si>
  <si>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</si>
  <si>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</si>
  <si>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</si>
  <si>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</si>
  <si>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</si>
  <si>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</si>
  <si>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</si>
  <si>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</si>
  <si>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</si>
  <si>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</si>
  <si>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</si>
  <si>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</si>
  <si>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</si>
  <si>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</si>
  <si>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</si>
  <si>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</si>
  <si>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</si>
  <si>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</si>
  <si>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</si>
  <si>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</si>
  <si>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</si>
  <si>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</si>
  <si>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</si>
  <si>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</si>
  <si>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</si>
  <si>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</si>
  <si>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</si>
  <si>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</si>
  <si>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</si>
  <si>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</si>
  <si>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</si>
  <si>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</si>
  <si>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</si>
  <si>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</si>
  <si>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</si>
  <si>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</si>
  <si>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</si>
  <si>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</si>
  <si>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</si>
  <si>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</si>
  <si>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</si>
  <si>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</si>
  <si>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</si>
  <si>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</si>
  <si>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</si>
  <si>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</si>
  <si>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</si>
  <si>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</si>
  <si>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</si>
  <si>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</si>
  <si>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</si>
  <si>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</si>
  <si>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</si>
  <si>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</si>
  <si>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</si>
  <si>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</si>
  <si>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</si>
  <si>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</si>
  <si>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</si>
  <si>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</si>
  <si>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</si>
  <si>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</si>
  <si>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</si>
  <si>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</si>
  <si>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</si>
  <si>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</si>
  <si>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</si>
  <si>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</si>
  <si>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</si>
  <si>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</si>
  <si>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</si>
  <si>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</si>
  <si>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</si>
  <si>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</si>
  <si>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</si>
  <si>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</si>
  <si>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</si>
  <si>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</si>
  <si>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</si>
  <si>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</si>
  <si>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</si>
  <si>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</si>
  <si>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</si>
  <si>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</si>
  <si>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</si>
  <si>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</si>
  <si>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</si>
  <si>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</si>
  <si>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</si>
  <si>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</si>
  <si>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</si>
  <si>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</si>
  <si>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</si>
  <si>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</si>
  <si>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</si>
  <si>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</si>
  <si>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</si>
  <si>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</si>
  <si>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</si>
  <si>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</si>
  <si>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</si>
  <si>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</si>
  <si>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</si>
  <si>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</si>
  <si>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</si>
  <si>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</si>
  <si>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</si>
  <si>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</si>
  <si>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</si>
  <si>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</si>
  <si>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</si>
  <si>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</si>
  <si>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</si>
  <si>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</si>
  <si>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</si>
  <si>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</si>
  <si>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</si>
  <si>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</si>
  <si>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</si>
  <si>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</si>
  <si>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</si>
  <si>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</si>
  <si>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</si>
  <si>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</si>
  <si>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</si>
  <si>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</si>
  <si>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</si>
  <si>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</si>
  <si>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</si>
  <si>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</si>
  <si>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</si>
  <si>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</si>
  <si>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</si>
  <si>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</si>
  <si>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</si>
  <si>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</si>
  <si>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</si>
  <si>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</si>
  <si>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</si>
  <si>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</si>
  <si>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</si>
  <si>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</si>
  <si>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</si>
  <si>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</si>
  <si>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</si>
  <si>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</si>
  <si>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</si>
  <si>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</si>
  <si>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</si>
  <si>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</si>
  <si>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</si>
  <si>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</si>
  <si>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</si>
  <si>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</si>
  <si>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</si>
  <si>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</si>
  <si>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</si>
  <si>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</si>
  <si>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</si>
  <si>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</si>
  <si>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</si>
  <si>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</si>
  <si>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</si>
  <si>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</si>
  <si>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</si>
  <si>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</si>
  <si>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</si>
  <si>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</si>
  <si>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</si>
  <si>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</si>
  <si>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</si>
  <si>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</si>
  <si>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</si>
  <si>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</si>
  <si>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</si>
  <si>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</si>
  <si>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</si>
  <si>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</si>
  <si>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</si>
  <si>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</si>
  <si>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</si>
  <si>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</si>
  <si>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</si>
  <si>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</si>
  <si>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</si>
  <si>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</si>
  <si>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</si>
  <si>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</si>
  <si>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</si>
  <si>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</si>
  <si>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</si>
  <si>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</si>
  <si>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</si>
  <si>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</si>
  <si>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</si>
  <si>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</si>
  <si>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</si>
  <si>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</si>
  <si>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</si>
  <si>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</si>
  <si>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</si>
  <si>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</si>
  <si>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</si>
  <si>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</si>
  <si>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</si>
  <si>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</si>
  <si>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</si>
  <si>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</si>
  <si>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</si>
  <si>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</si>
  <si>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</si>
  <si>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</si>
  <si>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</si>
  <si>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</si>
  <si>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</si>
  <si>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</si>
  <si>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</si>
  <si>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</si>
  <si>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</si>
  <si>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</si>
  <si>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</si>
  <si>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</si>
  <si>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</si>
  <si>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</si>
  <si>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</si>
  <si>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</si>
  <si>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</si>
  <si>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</si>
  <si>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</si>
  <si>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</si>
  <si>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</si>
  <si>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</si>
  <si>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</si>
  <si>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</si>
  <si>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</si>
  <si>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</si>
  <si>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</si>
  <si>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</si>
  <si>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</si>
  <si>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</si>
  <si>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</si>
  <si>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</si>
  <si>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</si>
  <si>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</si>
  <si>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</si>
  <si>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</si>
  <si>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</si>
  <si>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</si>
  <si>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</si>
  <si>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</si>
  <si>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</si>
  <si>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</si>
  <si>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</si>
  <si>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</si>
  <si>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</si>
  <si>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</si>
  <si>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</si>
  <si>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</si>
  <si>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</si>
  <si>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</si>
  <si>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</si>
  <si>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</si>
  <si>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</si>
  <si>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</si>
  <si>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</si>
  <si>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</si>
  <si>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</si>
  <si>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</si>
  <si>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</si>
  <si>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</si>
  <si>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</si>
  <si>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</si>
  <si>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</si>
  <si>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</si>
  <si>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</si>
  <si>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</si>
  <si>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</si>
  <si>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</si>
  <si>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</si>
  <si>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</si>
  <si>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</si>
  <si>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</si>
  <si>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</si>
  <si>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</si>
  <si>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</si>
  <si>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</si>
  <si>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</si>
  <si>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</si>
  <si>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</si>
  <si>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</si>
  <si>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</si>
  <si>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</si>
  <si>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</si>
  <si>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</si>
  <si>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</si>
  <si>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</si>
  <si>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</si>
  <si>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</si>
  <si>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</si>
  <si>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</si>
  <si>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</si>
  <si>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</si>
  <si>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</si>
  <si>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</si>
  <si>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</si>
  <si>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</si>
  <si>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</si>
  <si>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</si>
  <si>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</si>
  <si>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</si>
  <si>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</si>
  <si>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</si>
  <si>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</si>
  <si>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</si>
  <si>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</si>
  <si>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</si>
  <si>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</si>
  <si>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</si>
  <si>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</si>
  <si>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</si>
  <si>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</si>
  <si>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</si>
  <si>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</si>
  <si>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</si>
  <si>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</si>
  <si>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</si>
  <si>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</si>
  <si>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</si>
  <si>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</si>
  <si>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</si>
  <si>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</si>
  <si>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</si>
  <si>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</si>
  <si>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</si>
  <si>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</si>
  <si>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</si>
  <si>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</si>
  <si>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</si>
  <si>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</si>
  <si>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</si>
  <si>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</si>
  <si>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</si>
  <si>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</si>
  <si>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</si>
  <si>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</si>
  <si>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</si>
  <si>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</si>
  <si>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</si>
  <si>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</si>
  <si>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</si>
  <si>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</si>
  <si>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</si>
  <si>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</si>
  <si>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</si>
  <si>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</si>
  <si>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</si>
  <si>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</si>
  <si>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</si>
  <si>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</si>
  <si>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</si>
  <si>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</si>
  <si>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</si>
  <si>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</si>
  <si>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</si>
  <si>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</si>
  <si>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</si>
  <si>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</si>
  <si>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</si>
  <si>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</si>
  <si>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</si>
  <si>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</si>
  <si>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</si>
  <si>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</si>
  <si>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</si>
  <si>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</si>
  <si>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</si>
  <si>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</si>
  <si>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</si>
  <si>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</si>
  <si>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</si>
  <si>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</si>
  <si>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</si>
  <si>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</si>
  <si>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</si>
  <si>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</si>
  <si>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</si>
  <si>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</si>
  <si>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</si>
  <si>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</si>
  <si>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</si>
  <si>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</si>
  <si>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</si>
  <si>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</si>
  <si>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</si>
  <si>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</si>
  <si>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</si>
  <si>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</si>
  <si>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</si>
  <si>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</si>
  <si>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</si>
  <si>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</si>
  <si>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</si>
  <si>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</si>
  <si>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</si>
  <si>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</si>
  <si>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</si>
  <si>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</si>
  <si>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</si>
  <si>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</si>
  <si>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</si>
  <si>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</si>
  <si>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</si>
  <si>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</si>
  <si>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</si>
  <si>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</si>
  <si>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</si>
  <si>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</si>
  <si>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</si>
  <si>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</si>
  <si>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</si>
  <si>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</si>
  <si>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</si>
  <si>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</si>
  <si>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</si>
  <si>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</si>
  <si>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</si>
  <si>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</si>
  <si>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</si>
  <si>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</si>
  <si>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</si>
  <si>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</si>
  <si>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</si>
  <si>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</si>
  <si>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</si>
  <si>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</si>
  <si>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</si>
  <si>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</si>
  <si>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</si>
  <si>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</si>
  <si>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</si>
  <si>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</si>
  <si>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</si>
  <si>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</si>
  <si>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</si>
  <si>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</si>
  <si>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</si>
  <si>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</si>
  <si>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</si>
  <si>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</si>
  <si>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</si>
  <si>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</si>
  <si>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</si>
  <si>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</si>
  <si>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</si>
  <si>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</si>
  <si>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</si>
  <si>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</si>
  <si>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</si>
  <si>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</si>
  <si>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</si>
  <si>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</si>
  <si>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</si>
  <si>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</si>
  <si>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</si>
  <si>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</si>
  <si>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</si>
  <si>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</si>
  <si>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</si>
  <si>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</si>
  <si>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</si>
  <si>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</si>
  <si>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</si>
  <si>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</si>
  <si>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</si>
  <si>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</si>
  <si>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</si>
  <si>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</si>
  <si>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</si>
  <si>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</si>
  <si>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</si>
  <si>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</si>
  <si>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</si>
  <si>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</si>
  <si>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</si>
  <si>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</si>
  <si>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</si>
  <si>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</si>
  <si>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</si>
  <si>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</si>
  <si>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</si>
  <si>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</si>
  <si>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</si>
  <si>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</si>
  <si>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</si>
  <si>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</si>
  <si>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</si>
  <si>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</si>
  <si>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</si>
  <si>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</si>
  <si>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</si>
  <si>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</si>
  <si>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</si>
  <si>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</si>
  <si>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</si>
  <si>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</si>
  <si>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</si>
  <si>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</si>
  <si>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</si>
  <si>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</si>
  <si>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</si>
  <si>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</si>
  <si>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</si>
  <si>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</si>
  <si>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</si>
  <si>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</si>
  <si>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</si>
  <si>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</si>
  <si>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</si>
  <si>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</si>
  <si>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</si>
  <si>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</si>
  <si>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</si>
  <si>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</si>
  <si>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</si>
  <si>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</si>
  <si>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</si>
  <si>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</si>
  <si>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</si>
  <si>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</si>
  <si>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</si>
  <si>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</si>
  <si>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</si>
  <si>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</si>
  <si>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</si>
  <si>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</si>
  <si>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</si>
  <si>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</si>
  <si>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</si>
  <si>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</si>
  <si>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</si>
  <si>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</si>
  <si>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</si>
  <si>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</si>
  <si>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</si>
  <si>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</si>
  <si>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</si>
  <si>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</si>
  <si>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</si>
  <si>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</si>
  <si>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</si>
  <si>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</si>
  <si>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</si>
  <si>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</si>
  <si>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</si>
  <si>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</si>
  <si>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</si>
  <si>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</si>
  <si>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</si>
  <si>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</si>
  <si>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</si>
  <si>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</si>
  <si>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</si>
  <si>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</si>
  <si>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</si>
  <si>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</si>
  <si>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</si>
  <si>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</si>
  <si>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</si>
  <si>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</si>
  <si>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</si>
  <si>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</si>
  <si>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</si>
  <si>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</si>
  <si>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</si>
  <si>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</si>
  <si>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</si>
  <si>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</si>
  <si>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</si>
  <si>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</si>
  <si>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</si>
  <si>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</si>
  <si>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</si>
  <si>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</si>
  <si>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</si>
  <si>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</si>
  <si>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</si>
  <si>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</si>
  <si>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</si>
  <si>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</si>
  <si>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</si>
  <si>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</si>
  <si>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</si>
  <si>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</si>
  <si>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</si>
  <si>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</si>
  <si>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</si>
  <si>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</si>
  <si>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</si>
  <si>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</si>
  <si>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</si>
  <si>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</si>
  <si>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</si>
  <si>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</si>
  <si>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</si>
  <si>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</si>
  <si>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</si>
  <si>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</si>
  <si>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</si>
  <si>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</si>
  <si>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</si>
  <si>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</si>
  <si>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</si>
  <si>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</si>
  <si>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</si>
  <si>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</si>
  <si>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</si>
  <si>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</si>
  <si>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</si>
  <si>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</si>
  <si>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</si>
  <si>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</si>
  <si>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</si>
  <si>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</si>
  <si>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</si>
  <si>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</si>
  <si>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</si>
  <si>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</si>
  <si>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</si>
  <si>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</si>
  <si>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</si>
  <si>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</si>
  <si>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</si>
  <si>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</si>
  <si>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</si>
  <si>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</si>
  <si>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</si>
  <si>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</si>
  <si>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</si>
  <si>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</si>
  <si>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</si>
  <si>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</si>
  <si>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</si>
  <si>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</si>
  <si>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</si>
  <si>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</si>
  <si>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</si>
  <si>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</si>
  <si>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</si>
  <si>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</si>
  <si>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</si>
  <si>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</si>
  <si>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</si>
  <si>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</si>
  <si>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</si>
  <si>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</si>
  <si>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</si>
  <si>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</si>
  <si>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</si>
  <si>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</si>
  <si>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</si>
  <si>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</si>
  <si>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</si>
  <si>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</si>
  <si>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</si>
  <si>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</si>
  <si>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</si>
  <si>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</si>
  <si>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</si>
  <si>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</si>
  <si>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</si>
  <si>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</si>
  <si>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</si>
  <si>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</si>
  <si>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</si>
  <si>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</si>
  <si>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</si>
  <si>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</si>
  <si>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</si>
  <si>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</si>
  <si>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</si>
  <si>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</si>
  <si>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</si>
  <si>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</si>
  <si>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</si>
  <si>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</si>
  <si>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</si>
  <si>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</si>
  <si>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</si>
  <si>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</si>
  <si>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</si>
  <si>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</si>
  <si>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</si>
  <si>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</si>
  <si>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</si>
  <si>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</si>
  <si>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</si>
  <si>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</si>
  <si>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</si>
  <si>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</si>
  <si>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</si>
  <si>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</si>
  <si>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</si>
  <si>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</si>
  <si>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</si>
  <si>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</si>
  <si>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</si>
  <si>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</si>
  <si>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</si>
  <si>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</si>
  <si>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</si>
  <si>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</si>
  <si>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</si>
  <si>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</si>
  <si>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</si>
  <si>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</si>
  <si>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</si>
  <si>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</si>
  <si>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</si>
  <si>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</si>
  <si>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</si>
  <si>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</si>
  <si>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</si>
  <si>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</si>
  <si>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</si>
  <si>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</si>
  <si>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</si>
  <si>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</si>
  <si>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</si>
  <si>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</si>
  <si>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</si>
  <si>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</si>
  <si>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</si>
  <si>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</si>
  <si>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</si>
  <si>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</si>
  <si>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</si>
  <si>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</si>
  <si>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</si>
  <si>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</si>
  <si>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</si>
  <si>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</si>
  <si>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</si>
  <si>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</si>
  <si>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</si>
  <si>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</si>
  <si>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</si>
  <si>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</si>
  <si>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</si>
  <si>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</si>
  <si>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</si>
  <si>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</si>
  <si>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</si>
  <si>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</si>
  <si>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</si>
  <si>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</si>
  <si>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</si>
  <si>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</si>
  <si>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</si>
  <si>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</si>
  <si>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</si>
  <si>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</si>
  <si>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</si>
  <si>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</si>
  <si>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</si>
  <si>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</si>
  <si>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</si>
  <si>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</si>
  <si>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</si>
  <si>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</si>
  <si>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</si>
  <si>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</si>
  <si>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</si>
  <si>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</si>
  <si>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</si>
  <si>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</si>
  <si>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</si>
  <si>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</si>
  <si>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</si>
  <si>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</si>
  <si>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</si>
  <si>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</si>
  <si>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</si>
  <si>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</si>
  <si>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</si>
  <si>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</si>
  <si>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</si>
  <si>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</si>
  <si>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</si>
  <si>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</si>
  <si>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</si>
  <si>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</si>
  <si>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</si>
  <si>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</si>
  <si>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</si>
  <si>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</si>
  <si>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</si>
  <si>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</si>
  <si>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</si>
  <si>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</si>
  <si>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</si>
  <si>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</si>
  <si>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</si>
  <si>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</si>
  <si>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</si>
  <si>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</si>
  <si>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</si>
  <si>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</si>
  <si>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</si>
  <si>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</si>
  <si>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</si>
  <si>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</si>
  <si>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</si>
  <si>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</si>
  <si>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</si>
  <si>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</si>
  <si>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</si>
  <si>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</si>
  <si>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</si>
  <si>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</si>
  <si>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</si>
  <si>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</si>
  <si>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</si>
  <si>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</si>
  <si>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</si>
  <si>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</si>
  <si>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</si>
  <si>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</si>
  <si>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</si>
  <si>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</si>
  <si>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</si>
  <si>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</si>
  <si>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</si>
  <si>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</si>
  <si>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</si>
  <si>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</si>
  <si>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</si>
  <si>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</si>
  <si>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</si>
  <si>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</si>
  <si>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</si>
  <si>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</si>
  <si>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</si>
  <si>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</si>
  <si>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</si>
  <si>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</si>
  <si>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</si>
  <si>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</si>
  <si>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</si>
  <si>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</si>
  <si>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</si>
  <si>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</si>
  <si>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</si>
  <si>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</si>
  <si>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</si>
  <si>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</si>
  <si>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</si>
  <si>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</si>
  <si>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</si>
  <si>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</si>
  <si>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</si>
  <si>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</si>
  <si>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</si>
  <si>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</si>
  <si>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</si>
  <si>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</si>
  <si>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</si>
  <si>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</si>
  <si>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</si>
  <si>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</si>
  <si>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</si>
  <si>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</si>
  <si>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</si>
  <si>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</si>
  <si>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</si>
  <si>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</si>
  <si>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</si>
  <si>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</si>
  <si>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</si>
  <si>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</si>
  <si>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</si>
  <si>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</si>
  <si>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</si>
  <si>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</si>
  <si>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</si>
  <si>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</si>
  <si>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</si>
  <si>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</si>
  <si>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</si>
  <si>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</si>
  <si>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</si>
  <si>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</si>
  <si>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</si>
  <si>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</si>
  <si>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</si>
  <si>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</si>
  <si>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</si>
  <si>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</si>
  <si>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</si>
  <si>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</si>
  <si>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</si>
  <si>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</si>
  <si>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</si>
  <si>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</si>
  <si>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</si>
  <si>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</si>
  <si>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</si>
  <si>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</si>
  <si>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</si>
  <si>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</si>
  <si>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</si>
  <si>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</si>
  <si>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</si>
  <si>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</si>
  <si>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</si>
  <si>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</si>
  <si>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</si>
  <si>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</si>
  <si>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</si>
  <si>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</si>
  <si>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</si>
  <si>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</si>
  <si>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</si>
  <si>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</si>
  <si>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</si>
  <si>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</si>
  <si>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</si>
  <si>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</si>
  <si>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</si>
  <si>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</si>
  <si>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</si>
  <si>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</si>
  <si>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</si>
  <si>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</si>
  <si>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</si>
  <si>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</si>
  <si>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</si>
  <si>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</si>
  <si>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</si>
  <si>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</si>
  <si>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</si>
  <si>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</si>
  <si>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</si>
  <si>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</si>
  <si>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</si>
  <si>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</si>
  <si>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</si>
  <si>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</si>
  <si>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</si>
  <si>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</si>
  <si>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</si>
  <si>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</si>
  <si>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</si>
  <si>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</si>
  <si>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</si>
  <si>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</si>
  <si>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</si>
  <si>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</si>
  <si>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</si>
  <si>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</si>
  <si>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</si>
  <si>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</si>
  <si>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</si>
  <si>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</si>
  <si>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</si>
  <si>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</si>
  <si>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</si>
  <si>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</si>
  <si>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</si>
  <si>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</si>
  <si>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</si>
  <si>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</si>
  <si>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</si>
  <si>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</si>
  <si>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</si>
  <si>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</si>
  <si>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</si>
  <si>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</si>
  <si>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</si>
  <si>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</si>
  <si>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</si>
  <si>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</si>
  <si>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</si>
  <si>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</si>
  <si>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</si>
  <si>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</si>
  <si>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</si>
  <si>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</si>
  <si>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</si>
  <si>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</si>
  <si>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</si>
  <si>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</si>
  <si>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</si>
  <si>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</si>
  <si>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</si>
  <si>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</si>
  <si>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</si>
  <si>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</si>
  <si>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</si>
  <si>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</si>
  <si>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</si>
  <si>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</si>
  <si>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</si>
  <si>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</si>
  <si>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</si>
  <si>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</si>
  <si>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</si>
  <si>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</si>
  <si>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</si>
  <si>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</si>
  <si>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</si>
  <si>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</si>
  <si>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</si>
  <si>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</si>
  <si>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</si>
  <si>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</si>
  <si>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</si>
  <si>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</si>
  <si>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</si>
  <si>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</si>
  <si>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</si>
  <si>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</si>
  <si>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</si>
  <si>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</si>
  <si>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</si>
  <si>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</si>
  <si>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</si>
  <si>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</si>
  <si>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</si>
  <si>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</si>
  <si>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</si>
  <si>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</si>
  <si>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</si>
  <si>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</si>
  <si>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</si>
  <si>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</si>
  <si>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</si>
  <si>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</si>
  <si>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</si>
  <si>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</si>
  <si>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</si>
  <si>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</si>
  <si>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</si>
  <si>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</si>
  <si>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</si>
  <si>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</si>
  <si>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</si>
  <si>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</si>
  <si>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</si>
  <si>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</si>
  <si>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</si>
  <si>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</si>
  <si>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</si>
  <si>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</si>
  <si>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</si>
  <si>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</si>
  <si>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</si>
  <si>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</si>
  <si>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</si>
  <si>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</si>
  <si>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</si>
  <si>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</si>
  <si>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</si>
  <si>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</si>
  <si>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</si>
  <si>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</si>
  <si>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</si>
  <si>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</si>
  <si>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</si>
  <si>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</si>
  <si>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</si>
  <si>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</si>
  <si>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</si>
  <si>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</si>
  <si>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</si>
  <si>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</si>
  <si>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</si>
  <si>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</si>
  <si>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</si>
  <si>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</si>
  <si>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</si>
  <si>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</si>
  <si>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</si>
  <si>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</si>
  <si>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</si>
  <si>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</si>
  <si>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</si>
  <si>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</si>
  <si>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</si>
  <si>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</si>
  <si>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</si>
  <si>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</si>
  <si>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</si>
  <si>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</si>
  <si>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</si>
  <si>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</si>
  <si>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</si>
  <si>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</si>
  <si>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</si>
  <si>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</si>
  <si>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</si>
  <si>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</si>
  <si>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</si>
  <si>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</si>
  <si>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</si>
  <si>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</si>
  <si>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</si>
  <si>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</si>
  <si>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</si>
  <si>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</si>
  <si>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</si>
  <si>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</si>
  <si>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</si>
  <si>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</si>
  <si>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</si>
  <si>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</si>
  <si>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</si>
  <si>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</si>
  <si>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</si>
  <si>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</si>
  <si>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</si>
  <si>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</si>
  <si>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</si>
  <si>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</si>
  <si>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</si>
  <si>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</si>
  <si>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</si>
  <si>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</si>
  <si>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</si>
  <si>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</si>
  <si>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</si>
  <si>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</si>
  <si>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</si>
  <si>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</si>
  <si>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</si>
  <si>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</si>
  <si>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</si>
  <si>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</si>
  <si>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</si>
  <si>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</si>
  <si>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</si>
  <si>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</si>
  <si>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</si>
  <si>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</si>
  <si>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</si>
  <si>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</si>
  <si>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</si>
  <si>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</si>
  <si>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</si>
  <si>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</si>
  <si>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</si>
  <si>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</si>
  <si>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</si>
  <si>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</si>
  <si>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</si>
  <si>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</si>
  <si>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</si>
  <si>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</si>
  <si>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</si>
  <si>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</si>
  <si>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</si>
  <si>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</si>
  <si>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</si>
  <si>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</si>
  <si>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</si>
  <si>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</si>
  <si>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</si>
  <si>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</si>
  <si>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</si>
  <si>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</si>
  <si>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</si>
  <si>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</si>
  <si>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</si>
  <si>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</si>
  <si>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</si>
  <si>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</si>
  <si>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</si>
  <si>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</si>
  <si>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</si>
  <si>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</si>
  <si>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</si>
  <si>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</si>
  <si>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</si>
  <si>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</si>
  <si>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</si>
  <si>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</si>
  <si>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</si>
  <si>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</si>
  <si>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</si>
  <si>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</si>
  <si>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</si>
  <si>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</si>
  <si>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</si>
  <si>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</si>
  <si>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</si>
  <si>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</si>
  <si>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</si>
  <si>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</si>
  <si>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</si>
  <si>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</si>
  <si>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</si>
  <si>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</si>
  <si>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</si>
  <si>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</si>
  <si>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</si>
  <si>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</si>
  <si>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</si>
  <si>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</si>
  <si>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</si>
  <si>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</si>
  <si>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</si>
  <si>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</si>
  <si>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</si>
  <si>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</si>
  <si>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</si>
  <si>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</si>
  <si>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</si>
  <si>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</si>
  <si>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</si>
  <si>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</si>
  <si>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</si>
  <si>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</si>
  <si>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</si>
  <si>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</si>
  <si>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</si>
  <si>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</si>
  <si>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</si>
  <si>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</si>
  <si>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</si>
  <si>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</si>
  <si>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</si>
  <si>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</si>
  <si>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</si>
  <si>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</si>
  <si>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</si>
  <si>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</si>
  <si>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</si>
  <si>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</si>
  <si>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</si>
  <si>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</si>
  <si>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</si>
  <si>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</si>
  <si>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</si>
  <si>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</si>
  <si>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</si>
  <si>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</si>
  <si>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</si>
  <si>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</si>
  <si>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</si>
  <si>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</si>
  <si>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</si>
  <si>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</si>
  <si>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</si>
  <si>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</si>
  <si>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</si>
  <si>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</si>
  <si>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</si>
  <si>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</si>
  <si>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</si>
  <si>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</si>
  <si>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</si>
  <si>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</si>
  <si>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</si>
  <si>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</si>
  <si>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</si>
  <si>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</si>
  <si>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</si>
  <si>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</si>
  <si>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</si>
  <si>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</si>
  <si>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</si>
  <si>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</si>
  <si>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</si>
  <si>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</si>
  <si>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</si>
  <si>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</si>
  <si>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</si>
  <si>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</si>
  <si>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</si>
  <si>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</si>
  <si>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</si>
  <si>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</si>
  <si>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</si>
  <si>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</si>
  <si>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</si>
  <si>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</si>
  <si>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</si>
  <si>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</si>
  <si>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</si>
  <si>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</si>
  <si>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</si>
  <si>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</si>
  <si>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</si>
  <si>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</si>
  <si>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</si>
  <si>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</si>
  <si>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</si>
  <si>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</si>
  <si>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</si>
  <si>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</si>
  <si>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</si>
  <si>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</si>
  <si>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</si>
  <si>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</si>
  <si>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</si>
  <si>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</si>
  <si>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</si>
  <si>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</si>
  <si>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</si>
  <si>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</si>
  <si>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</si>
  <si>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</si>
  <si>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</si>
  <si>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</si>
  <si>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</si>
  <si>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</si>
  <si>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</si>
  <si>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</si>
  <si>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</si>
  <si>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</si>
  <si>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</si>
  <si>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</si>
  <si>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</si>
  <si>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</si>
  <si>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</si>
  <si>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</si>
  <si>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</si>
  <si>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</si>
  <si>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</si>
  <si>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</si>
  <si>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</si>
  <si>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</si>
  <si>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</si>
  <si>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</si>
  <si>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</si>
  <si>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</si>
  <si>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</si>
  <si>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</si>
  <si>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</si>
  <si>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</si>
  <si>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</si>
  <si>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</si>
  <si>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</si>
  <si>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</si>
  <si>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</si>
  <si>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</si>
  <si>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</si>
  <si>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</si>
  <si>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</si>
  <si>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</si>
  <si>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</si>
  <si>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</si>
  <si>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</si>
  <si>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</si>
  <si>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</si>
  <si>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</si>
  <si>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</si>
  <si>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</si>
  <si>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</si>
  <si>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</si>
  <si>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</si>
  <si>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</si>
  <si>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</si>
  <si>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</si>
  <si>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</si>
  <si>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</si>
  <si>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</si>
  <si>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</si>
  <si>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</si>
  <si>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</si>
  <si>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</si>
  <si>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</si>
  <si>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</si>
  <si>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</si>
  <si>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</si>
  <si>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</si>
  <si>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</si>
  <si>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</si>
  <si>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</si>
  <si>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</si>
  <si>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</si>
  <si>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</si>
  <si>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</si>
  <si>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</si>
  <si>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</si>
  <si>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</si>
  <si>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</si>
  <si>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</si>
  <si>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</si>
  <si>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</si>
  <si>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</si>
  <si>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</si>
  <si>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</si>
  <si>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</si>
  <si>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</si>
  <si>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</si>
  <si>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</si>
  <si>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</si>
  <si>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</si>
  <si>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</si>
  <si>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</si>
  <si>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</si>
  <si>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</si>
  <si>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</si>
  <si>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</si>
  <si>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</si>
  <si>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</si>
  <si>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</si>
  <si>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</si>
  <si>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</si>
  <si>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</si>
  <si>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</si>
  <si>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</si>
  <si>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</si>
  <si>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</si>
  <si>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</si>
  <si>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</si>
  <si>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</si>
  <si>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</si>
  <si>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</si>
  <si>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</si>
  <si>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</si>
  <si>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</si>
  <si>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</si>
  <si>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</si>
  <si>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</si>
  <si>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</si>
  <si>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</si>
  <si>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</si>
  <si>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</si>
  <si>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</si>
  <si>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</si>
  <si>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</si>
  <si>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</si>
  <si>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</si>
  <si>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</si>
  <si>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</si>
  <si>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</si>
  <si>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</si>
  <si>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</si>
  <si>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</si>
  <si>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</si>
  <si>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</si>
  <si>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</si>
  <si>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</si>
  <si>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</si>
  <si>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</si>
  <si>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</si>
  <si>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</si>
  <si>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</si>
  <si>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</si>
  <si>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</si>
  <si>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</si>
  <si>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</si>
  <si>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</si>
  <si>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</si>
  <si>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</si>
  <si>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</si>
  <si>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</si>
  <si>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</si>
  <si>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</si>
  <si>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</si>
  <si>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</si>
  <si>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</si>
  <si>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</si>
  <si>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</si>
  <si>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</si>
  <si>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</si>
  <si>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</si>
  <si>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</si>
  <si>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</si>
  <si>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</si>
  <si>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</si>
  <si>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</si>
  <si>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</si>
  <si>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</si>
  <si>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</si>
  <si>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</si>
  <si>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</si>
  <si>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</si>
  <si>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</si>
  <si>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</si>
  <si>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</si>
  <si>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</si>
  <si>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</si>
  <si>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</si>
  <si>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</si>
  <si>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</si>
  <si>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</si>
  <si>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</si>
  <si>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</si>
  <si>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</si>
  <si>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</si>
  <si>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</si>
  <si>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</si>
  <si>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</si>
  <si>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</si>
  <si>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</si>
  <si>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</si>
  <si>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</si>
  <si>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</si>
  <si>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</si>
  <si>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</si>
  <si>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</si>
  <si>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</si>
  <si>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</si>
  <si>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</si>
  <si>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</si>
  <si>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</si>
  <si>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</si>
  <si>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</si>
  <si>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</si>
  <si>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</si>
  <si>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</si>
  <si>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</si>
  <si>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</si>
  <si>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</si>
  <si>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</si>
  <si>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</si>
  <si>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</si>
  <si>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</si>
  <si>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</si>
  <si>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</si>
  <si>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</si>
  <si>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</si>
  <si>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</si>
  <si>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</si>
  <si>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</si>
  <si>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</si>
  <si>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</si>
  <si>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</si>
  <si>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</si>
  <si>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</si>
  <si>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</si>
  <si>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</si>
  <si>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</si>
  <si>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</si>
  <si>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</si>
  <si>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</si>
  <si>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</si>
  <si>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</si>
  <si>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</si>
  <si>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</si>
  <si>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</si>
  <si>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</si>
  <si>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</si>
  <si>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</si>
  <si>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</si>
  <si>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</si>
  <si>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</si>
  <si>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</si>
  <si>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</si>
  <si>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</si>
  <si>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</si>
  <si>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</si>
  <si>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</si>
  <si>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</si>
  <si>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</si>
  <si>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</si>
  <si>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</si>
  <si>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</si>
  <si>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</si>
  <si>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</si>
  <si>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</si>
  <si>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</si>
  <si>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</si>
  <si>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</si>
  <si>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</si>
  <si>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</si>
  <si>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</si>
  <si>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</si>
  <si>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</si>
  <si>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</si>
  <si>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</si>
  <si>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</si>
  <si>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</si>
  <si>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</si>
  <si>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</si>
  <si>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</si>
  <si>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</si>
  <si>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</si>
  <si>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</si>
  <si>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</si>
  <si>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</si>
  <si>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</si>
  <si>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</si>
  <si>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</si>
  <si>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</si>
  <si>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</si>
  <si>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</si>
  <si>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</si>
  <si>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</si>
  <si>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</si>
  <si>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</si>
  <si>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</si>
  <si>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</si>
  <si>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</si>
  <si>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</si>
  <si>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</si>
  <si>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</si>
  <si>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</si>
  <si>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</si>
  <si>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</si>
  <si>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</si>
  <si>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</si>
  <si>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</si>
  <si>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</si>
  <si>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</si>
  <si>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</si>
  <si>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</si>
  <si>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</si>
  <si>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</si>
  <si>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</si>
  <si>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</si>
  <si>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</si>
  <si>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</si>
  <si>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</si>
  <si>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</si>
  <si>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</si>
  <si>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</si>
  <si>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</si>
  <si>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</si>
  <si>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</si>
  <si>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</si>
  <si>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</si>
  <si>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</si>
  <si>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</si>
  <si>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</si>
  <si>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</si>
  <si>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</si>
  <si>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</si>
  <si>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</si>
  <si>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</si>
  <si>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</si>
  <si>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</si>
  <si>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</si>
  <si>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</si>
  <si>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</si>
  <si>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</si>
  <si>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</si>
  <si>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</si>
  <si>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</si>
  <si>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</si>
  <si>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</si>
  <si>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</si>
  <si>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</si>
  <si>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</si>
  <si>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</si>
  <si>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</si>
  <si>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</si>
  <si>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</si>
  <si>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</si>
  <si>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</si>
  <si>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</si>
  <si>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</si>
  <si>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</si>
  <si>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</si>
  <si>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</si>
  <si>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</si>
  <si>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</si>
  <si>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</si>
  <si>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</si>
  <si>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</si>
  <si>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</si>
  <si>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</si>
  <si>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</si>
  <si>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</si>
  <si>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</si>
  <si>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</si>
  <si>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</si>
  <si>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</si>
  <si>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</si>
  <si>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</si>
  <si>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</si>
  <si>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</si>
  <si>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</si>
  <si>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</si>
  <si>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</si>
  <si>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</si>
  <si>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</si>
  <si>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</si>
  <si>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</si>
  <si>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</si>
  <si>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</si>
  <si>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</si>
  <si>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</si>
  <si>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</si>
  <si>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</si>
  <si>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</si>
  <si>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</si>
  <si>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</si>
  <si>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</si>
  <si>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</si>
  <si>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</si>
  <si>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</si>
  <si>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</si>
  <si>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</si>
  <si>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</si>
  <si>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</si>
  <si>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</si>
  <si>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</si>
  <si>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</si>
  <si>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</si>
  <si>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</si>
  <si>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</si>
  <si>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</si>
  <si>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</si>
  <si>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</si>
  <si>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</si>
  <si>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</si>
  <si>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</si>
  <si>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</si>
  <si>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</si>
  <si>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</si>
  <si>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</si>
  <si>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</si>
  <si>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</si>
  <si>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</si>
  <si>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</si>
  <si>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</si>
  <si>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</si>
  <si>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</si>
  <si>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</si>
  <si>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</si>
  <si>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</si>
  <si>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</si>
  <si>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</si>
  <si>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</si>
  <si>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</si>
  <si>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</si>
  <si>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</si>
  <si>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</si>
  <si>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</si>
  <si>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</si>
  <si>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</si>
  <si>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</si>
  <si>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</si>
  <si>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</si>
  <si>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</si>
  <si>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</si>
  <si>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</si>
  <si>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</si>
  <si>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</si>
  <si>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</si>
  <si>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</si>
  <si>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</si>
  <si>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</si>
  <si>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</si>
  <si>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</si>
  <si>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</si>
  <si>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</si>
  <si>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</si>
  <si>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</si>
  <si>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</si>
  <si>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</si>
  <si>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</si>
  <si>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</si>
  <si>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</si>
  <si>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</si>
  <si>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</si>
  <si>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</si>
  <si>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</si>
  <si>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</si>
  <si>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</si>
  <si>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</si>
  <si>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</si>
  <si>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</si>
  <si>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</si>
  <si>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</si>
  <si>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</si>
  <si>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</si>
  <si>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</si>
  <si>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</si>
  <si>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</si>
  <si>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</si>
  <si>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</si>
  <si>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</si>
  <si>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</si>
  <si>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</si>
  <si>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</si>
  <si>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</si>
  <si>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</si>
  <si>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</si>
  <si>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</si>
  <si>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</si>
  <si>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</si>
  <si>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</si>
  <si>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</si>
  <si>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</si>
  <si>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</si>
  <si>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</si>
  <si>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</si>
  <si>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</si>
  <si>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</si>
  <si>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</si>
  <si>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</si>
  <si>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</si>
  <si>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</si>
  <si>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</si>
  <si>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</si>
  <si>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</si>
  <si>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</si>
  <si>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</si>
  <si>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</si>
  <si>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</si>
  <si>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</si>
  <si>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</si>
  <si>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</si>
  <si>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</si>
  <si>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</si>
  <si>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</si>
  <si>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</si>
  <si>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</si>
  <si>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</si>
  <si>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</si>
  <si>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</si>
  <si>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</si>
  <si>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</si>
  <si>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</si>
  <si>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</si>
  <si>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</si>
  <si>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</si>
  <si>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</si>
  <si>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</si>
  <si>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</si>
  <si>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</si>
  <si>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</si>
  <si>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</si>
  <si>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</si>
  <si>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</si>
  <si>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</si>
  <si>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</si>
  <si>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</si>
  <si>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</si>
  <si>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</si>
  <si>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</si>
  <si>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</si>
  <si>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</si>
  <si>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</si>
  <si>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</si>
  <si>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</si>
  <si>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</si>
  <si>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</si>
  <si>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</si>
  <si>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</si>
  <si>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</si>
  <si>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</si>
  <si>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</si>
  <si>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</si>
  <si>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</si>
  <si>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</si>
  <si>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</si>
  <si>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</si>
  <si>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</si>
  <si>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</si>
  <si>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</si>
  <si>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</si>
  <si>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</si>
  <si>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</si>
  <si>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</si>
  <si>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</si>
  <si>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</si>
  <si>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</si>
  <si>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</si>
  <si>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</si>
  <si>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</si>
  <si>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</si>
  <si>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</si>
  <si>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</si>
  <si>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</si>
  <si>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</si>
  <si>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</si>
  <si>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</si>
  <si>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</si>
  <si>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</si>
  <si>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</si>
  <si>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</si>
  <si>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</si>
  <si>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</si>
  <si>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</si>
  <si>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</si>
  <si>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</si>
  <si>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</si>
  <si>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</si>
  <si>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</si>
  <si>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</si>
  <si>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</si>
  <si>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</si>
  <si>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</si>
  <si>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</si>
  <si>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</si>
  <si>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</si>
  <si>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</si>
  <si>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</si>
  <si>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</si>
  <si>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</si>
  <si>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</si>
  <si>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</si>
  <si>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</si>
  <si>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</si>
  <si>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</si>
  <si>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</si>
  <si>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</si>
  <si>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</si>
  <si>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</si>
  <si>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</si>
  <si>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</si>
  <si>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</si>
  <si>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</si>
  <si>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</si>
  <si>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</si>
  <si>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</si>
  <si>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</si>
  <si>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</si>
  <si>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</si>
  <si>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</si>
  <si>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</si>
  <si>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</si>
  <si>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</si>
  <si>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</si>
  <si>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</si>
  <si>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</si>
  <si>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</si>
  <si>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</si>
  <si>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</si>
  <si>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</si>
  <si>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</si>
  <si>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</si>
  <si>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</si>
  <si>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</si>
  <si>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</si>
  <si>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</si>
  <si>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</si>
  <si>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</si>
  <si>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</si>
  <si>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</si>
  <si>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</si>
  <si>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</si>
  <si>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</si>
  <si>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</si>
  <si>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</si>
  <si>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</si>
  <si>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</si>
  <si>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</si>
  <si>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</si>
  <si>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</si>
  <si>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</si>
  <si>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</si>
  <si>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</si>
  <si>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</si>
  <si>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</si>
  <si>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</si>
  <si>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</si>
  <si>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</si>
  <si>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</si>
  <si>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</si>
  <si>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</si>
  <si>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</si>
  <si>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</si>
  <si>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</si>
  <si>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</si>
  <si>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</si>
  <si>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</si>
  <si>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</si>
  <si>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</si>
  <si>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</si>
  <si>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</si>
  <si>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</si>
  <si>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</si>
  <si>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</si>
  <si>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</si>
  <si>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</si>
  <si>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</si>
  <si>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</si>
  <si>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</si>
  <si>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</si>
  <si>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</si>
  <si>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</si>
  <si>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</si>
  <si>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</si>
  <si>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</si>
  <si>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</si>
  <si>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</si>
  <si>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</si>
  <si>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</si>
  <si>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</si>
  <si>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</si>
  <si>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</si>
  <si>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</si>
  <si>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</si>
  <si>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</si>
  <si>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</si>
  <si>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</si>
  <si>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</si>
  <si>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</si>
  <si>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</si>
  <si>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</si>
  <si>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</si>
  <si>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</si>
  <si>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</si>
  <si>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</si>
  <si>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</si>
  <si>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</si>
  <si>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</si>
  <si>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</si>
  <si>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</si>
  <si>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</si>
  <si>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</si>
  <si>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</si>
  <si>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</si>
  <si>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</si>
  <si>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</si>
  <si>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</si>
  <si>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</si>
  <si>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</si>
  <si>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</si>
  <si>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</si>
  <si>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</si>
  <si>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</si>
  <si>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</si>
  <si>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</si>
  <si>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</si>
  <si>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</si>
  <si>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</si>
  <si>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</si>
  <si>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</si>
  <si>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</si>
  <si>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</si>
  <si>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</si>
  <si>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</si>
  <si>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</si>
  <si>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</si>
  <si>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</si>
  <si>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</si>
  <si>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</si>
  <si>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</si>
  <si>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</si>
  <si>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</si>
  <si>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</si>
  <si>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</si>
  <si>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</si>
  <si>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</si>
  <si>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</si>
  <si>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</si>
  <si>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</si>
  <si>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</si>
  <si>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</si>
  <si>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</si>
  <si>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</si>
  <si>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</si>
  <si>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</si>
  <si>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</si>
  <si>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</si>
  <si>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</si>
  <si>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</si>
  <si>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</si>
  <si>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</si>
  <si>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</si>
  <si>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</si>
  <si>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</si>
  <si>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</si>
  <si>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</si>
  <si>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</si>
  <si>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</si>
  <si>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</si>
  <si>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</si>
  <si>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</si>
  <si>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</si>
  <si>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</si>
  <si>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</si>
  <si>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</si>
  <si>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</si>
  <si>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</si>
  <si>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</si>
  <si>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</si>
  <si>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</si>
  <si>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</si>
  <si>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</si>
  <si>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</si>
  <si>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</si>
  <si>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</si>
  <si>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</si>
  <si>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</si>
  <si>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</si>
  <si>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</si>
  <si>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</si>
  <si>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</si>
  <si>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</si>
  <si>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</si>
  <si>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</si>
  <si>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</si>
  <si>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</si>
  <si>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</si>
  <si>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</si>
  <si>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</si>
  <si>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</si>
  <si>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</si>
  <si>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</si>
  <si>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</si>
  <si>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</si>
  <si>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</si>
  <si>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</si>
  <si>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</si>
  <si>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</si>
  <si>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</si>
  <si>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</si>
  <si>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</si>
  <si>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</si>
  <si>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</si>
  <si>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</si>
  <si>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</si>
  <si>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</si>
  <si>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</si>
  <si>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</si>
  <si>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</si>
  <si>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</si>
  <si>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</si>
  <si>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</si>
  <si>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</si>
  <si>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</si>
  <si>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</si>
  <si>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</si>
  <si>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</si>
  <si>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</si>
  <si>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</si>
  <si>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</si>
  <si>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</si>
  <si>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</si>
  <si>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</si>
  <si>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</si>
  <si>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</si>
  <si>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</si>
  <si>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</si>
  <si>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</si>
  <si>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</si>
  <si>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</si>
  <si>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</si>
  <si>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</si>
  <si>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</si>
  <si>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</si>
  <si>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</si>
  <si>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</si>
  <si>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</si>
  <si>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</si>
  <si>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</si>
  <si>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</si>
  <si>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</si>
  <si>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</si>
  <si>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</si>
  <si>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</si>
  <si>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</si>
  <si>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</si>
  <si>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</si>
  <si>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</si>
  <si>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</si>
  <si>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</si>
  <si>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</si>
  <si>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</si>
  <si>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</si>
  <si>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</si>
  <si>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</si>
  <si>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</si>
  <si>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</si>
  <si>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</si>
  <si>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</si>
  <si>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</si>
  <si>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</si>
  <si>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</si>
  <si>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</si>
  <si>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</si>
  <si>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</si>
  <si>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</si>
  <si>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</si>
  <si>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</si>
  <si>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</si>
  <si>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</si>
  <si>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</si>
  <si>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</si>
  <si>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</si>
  <si>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</si>
  <si>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</si>
  <si>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</si>
  <si>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</si>
  <si>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</si>
  <si>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</si>
  <si>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</si>
  <si>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</si>
  <si>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</si>
  <si>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</si>
  <si>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</si>
  <si>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</si>
  <si>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</si>
  <si>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</si>
  <si>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</si>
  <si>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</si>
  <si>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</si>
  <si>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</si>
  <si>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</si>
  <si>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</si>
  <si>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</si>
  <si>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</si>
  <si>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</si>
  <si>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</si>
  <si>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</si>
  <si>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</si>
  <si>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</si>
  <si>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</si>
  <si>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</si>
  <si>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</si>
  <si>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</si>
  <si>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</si>
  <si>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</si>
  <si>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</si>
  <si>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</si>
  <si>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</si>
  <si>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</si>
  <si>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</si>
  <si>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</si>
  <si>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</si>
  <si>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</si>
  <si>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</si>
  <si>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</si>
  <si>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</si>
  <si>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</si>
  <si>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</si>
  <si>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</si>
  <si>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</si>
  <si>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</si>
  <si>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</si>
  <si>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</si>
  <si>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</si>
  <si>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</si>
  <si>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</si>
  <si>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</si>
  <si>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</si>
  <si>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</si>
  <si>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</si>
  <si>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</si>
  <si>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</si>
  <si>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</si>
  <si>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</si>
  <si>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</si>
  <si>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</si>
  <si>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</si>
  <si>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</si>
  <si>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</si>
  <si>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</si>
  <si>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</si>
  <si>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</si>
  <si>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</si>
  <si>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</si>
  <si>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</si>
  <si>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</si>
  <si>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</si>
  <si>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</si>
  <si>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</si>
  <si>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</si>
  <si>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</si>
  <si>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</si>
  <si>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</si>
  <si>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</si>
  <si>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</si>
  <si>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</si>
  <si>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</si>
  <si>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</si>
  <si>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</si>
  <si>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</si>
  <si>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</si>
  <si>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</si>
  <si>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</si>
  <si>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</si>
  <si>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</si>
  <si>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</si>
  <si>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</si>
  <si>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</si>
  <si>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</si>
  <si>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</si>
  <si>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</si>
  <si>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</si>
  <si>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</si>
  <si>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</si>
  <si>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</si>
  <si>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</si>
  <si>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</si>
  <si>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</si>
  <si>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</si>
  <si>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</si>
  <si>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</si>
  <si>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</si>
  <si>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</si>
  <si>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</si>
  <si>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</si>
  <si>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</si>
  <si>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</si>
  <si>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</si>
  <si>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</si>
  <si>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</si>
  <si>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</si>
  <si>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</si>
  <si>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</si>
  <si>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</si>
  <si>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</si>
  <si>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</si>
  <si>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</si>
  <si>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</si>
  <si>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</si>
  <si>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</si>
  <si>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</si>
  <si>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</si>
  <si>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</si>
  <si>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</si>
  <si>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</si>
  <si>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</si>
  <si>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</si>
  <si>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</si>
  <si>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</si>
  <si>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</si>
  <si>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</si>
  <si>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</si>
  <si>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</si>
  <si>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</si>
  <si>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</si>
  <si>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</si>
  <si>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</si>
  <si>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</si>
  <si>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</si>
  <si>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</si>
  <si>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</si>
  <si>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</si>
  <si>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</si>
  <si>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</si>
  <si>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</si>
  <si>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</si>
  <si>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</si>
  <si>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</si>
  <si>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</si>
  <si>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</si>
  <si>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</si>
  <si>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</si>
  <si>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</si>
  <si>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</si>
  <si>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</si>
  <si>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</si>
  <si>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</si>
  <si>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</si>
  <si>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</si>
  <si>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</si>
  <si>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</si>
  <si>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</si>
  <si>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</si>
  <si>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</si>
  <si>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</si>
  <si>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</si>
  <si>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</si>
  <si>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</si>
  <si>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</si>
  <si>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</si>
  <si>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</si>
  <si>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</si>
  <si>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</si>
  <si>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</si>
  <si>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</si>
  <si>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</si>
  <si>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</si>
  <si>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</si>
  <si>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</si>
  <si>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</si>
  <si>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</si>
  <si>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</si>
  <si>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</si>
  <si>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</si>
  <si>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</si>
  <si>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</si>
  <si>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</si>
  <si>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</si>
  <si>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</si>
  <si>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</si>
  <si>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</si>
  <si>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</si>
  <si>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</si>
  <si>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</si>
  <si>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</si>
  <si>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</si>
  <si>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</si>
  <si>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</si>
  <si>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</si>
  <si>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</si>
  <si>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</si>
  <si>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</si>
  <si>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</si>
  <si>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</si>
  <si>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</si>
  <si>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</si>
  <si>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</si>
  <si>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</si>
  <si>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</si>
  <si>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</si>
  <si>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</si>
  <si>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</si>
  <si>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</si>
  <si>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</si>
  <si>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</si>
  <si>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</si>
  <si>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</si>
  <si>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</si>
  <si>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</si>
  <si>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</si>
  <si>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</si>
  <si>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</si>
  <si>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</si>
  <si>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</si>
  <si>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</si>
  <si>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</si>
  <si>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</si>
  <si>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</si>
  <si>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</si>
  <si>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</si>
  <si>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</si>
  <si>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</si>
  <si>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</si>
  <si>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</si>
  <si>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</si>
  <si>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</si>
  <si>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</si>
  <si>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</si>
  <si>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</si>
  <si>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</si>
  <si>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</si>
  <si>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</si>
  <si>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</si>
  <si>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</si>
  <si>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</si>
  <si>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</si>
  <si>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</si>
  <si>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</si>
  <si>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</si>
  <si>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</si>
  <si>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</si>
  <si>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</si>
  <si>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</si>
  <si>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</si>
  <si>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</si>
  <si>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</si>
  <si>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</si>
  <si>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</si>
  <si>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</si>
  <si>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</si>
  <si>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</si>
  <si>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</si>
  <si>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</si>
  <si>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</si>
  <si>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</si>
  <si>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</si>
  <si>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</si>
  <si>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</si>
  <si>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</si>
  <si>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</si>
  <si>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</si>
  <si>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</si>
  <si>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</si>
  <si>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</si>
  <si>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</si>
  <si>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</si>
  <si>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</si>
  <si>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</si>
  <si>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</si>
  <si>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</si>
  <si>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</si>
  <si>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</si>
  <si>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</si>
  <si>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</si>
  <si>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</si>
  <si>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</si>
  <si>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</si>
  <si>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</si>
  <si>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</si>
  <si>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</si>
  <si>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</si>
  <si>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</si>
  <si>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</si>
  <si>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</si>
  <si>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</si>
  <si>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</si>
  <si>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</si>
  <si>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</si>
  <si>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</si>
  <si>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</si>
  <si>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</si>
  <si>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</si>
  <si>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</si>
  <si>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</si>
  <si>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</si>
  <si>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</si>
  <si>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</si>
  <si>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</si>
  <si>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</si>
  <si>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</si>
  <si>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</si>
  <si>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</si>
  <si>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</si>
  <si>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</si>
  <si>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</si>
  <si>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</si>
  <si>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</si>
  <si>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</si>
  <si>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</si>
  <si>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</si>
  <si>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</si>
  <si>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</si>
  <si>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</si>
  <si>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</si>
  <si>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</si>
  <si>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</si>
  <si>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</si>
  <si>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</si>
  <si>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</si>
  <si>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</si>
  <si>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</si>
  <si>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</si>
  <si>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</si>
  <si>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</si>
  <si>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</si>
  <si>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</si>
  <si>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</si>
  <si>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</si>
  <si>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</si>
  <si>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</si>
  <si>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</si>
  <si>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</si>
  <si>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</si>
  <si>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</si>
  <si>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</si>
  <si>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</si>
  <si>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</si>
  <si>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</si>
  <si>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</si>
  <si>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</si>
  <si>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</si>
  <si>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</si>
  <si>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</si>
  <si>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</si>
  <si>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</si>
  <si>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</si>
  <si>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</si>
  <si>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</si>
  <si>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</si>
  <si>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</si>
  <si>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</si>
  <si>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</si>
  <si>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</si>
  <si>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</si>
  <si>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</si>
  <si>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</si>
  <si>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</si>
  <si>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</si>
  <si>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</si>
  <si>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</si>
  <si>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</si>
  <si>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</si>
  <si>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</si>
  <si>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</si>
  <si>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</si>
  <si>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</si>
  <si>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</si>
  <si>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</si>
  <si>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</si>
  <si>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</si>
  <si>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</si>
  <si>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</si>
  <si>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</si>
  <si>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</si>
  <si>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</si>
  <si>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</si>
  <si>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</si>
  <si>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</si>
  <si>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</si>
  <si>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</si>
  <si>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</si>
  <si>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</si>
  <si>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</si>
  <si>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</si>
  <si>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</si>
  <si>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</si>
  <si>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</si>
  <si>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</si>
  <si>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</si>
  <si>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</si>
  <si>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</si>
  <si>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</si>
  <si>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</si>
  <si>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</si>
  <si>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</si>
  <si>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</si>
  <si>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</si>
  <si>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</si>
  <si>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</si>
  <si>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</si>
  <si>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</si>
  <si>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</si>
  <si>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</si>
  <si>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</si>
  <si>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</si>
  <si>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</si>
  <si>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</si>
  <si>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</si>
  <si>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</si>
  <si>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</si>
  <si>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</si>
  <si>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</si>
  <si>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</si>
  <si>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</si>
  <si>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</si>
  <si>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</si>
  <si>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</si>
  <si>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</si>
  <si>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</si>
  <si>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</si>
  <si>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</si>
  <si>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</si>
  <si>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</si>
  <si>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</si>
  <si>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</si>
  <si>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</si>
  <si>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</si>
  <si>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</si>
  <si>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</si>
  <si>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</si>
  <si>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</si>
  <si>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</si>
  <si>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</si>
  <si>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</si>
  <si>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</si>
  <si>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</si>
  <si>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</si>
  <si>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</si>
  <si>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</si>
  <si>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</si>
  <si>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</si>
  <si>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</si>
  <si>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</si>
  <si>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</si>
  <si>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</si>
  <si>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</si>
  <si>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</si>
  <si>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</si>
  <si>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</si>
  <si>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</si>
  <si>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</si>
  <si>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</si>
  <si>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</si>
  <si>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</si>
  <si>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</si>
  <si>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</si>
  <si>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</si>
  <si>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</si>
  <si>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</si>
  <si>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</si>
  <si>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</si>
  <si>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</si>
  <si>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</si>
  <si>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</si>
  <si>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</si>
  <si>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</si>
  <si>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</si>
  <si>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</si>
  <si>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</si>
  <si>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</si>
  <si>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</si>
  <si>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</si>
  <si>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</si>
  <si>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</si>
  <si>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</si>
  <si>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</si>
  <si>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</si>
  <si>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</si>
  <si>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</si>
  <si>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</si>
  <si>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</si>
  <si>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</si>
  <si>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</si>
  <si>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</si>
  <si>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</si>
  <si>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</si>
  <si>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</si>
  <si>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</si>
  <si>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</si>
  <si>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</si>
  <si>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</si>
  <si>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</si>
  <si>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</si>
  <si>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</si>
  <si>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</si>
  <si>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</si>
  <si>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</si>
  <si>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</si>
  <si>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</si>
  <si>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</si>
  <si>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</si>
  <si>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</si>
  <si>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</si>
  <si>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</si>
  <si>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</si>
  <si>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</si>
  <si>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</si>
  <si>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</si>
  <si>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</si>
  <si>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</si>
  <si>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</si>
  <si>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</si>
  <si>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</si>
  <si>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</si>
  <si>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</si>
  <si>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</si>
  <si>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</si>
  <si>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</si>
  <si>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</si>
  <si>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</si>
  <si>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</si>
  <si>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</si>
  <si>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</si>
  <si>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</si>
  <si>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</si>
  <si>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</si>
  <si>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</si>
  <si>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</si>
  <si>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</si>
  <si>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</si>
  <si>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</si>
  <si>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</si>
  <si>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</si>
  <si>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</si>
  <si>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</si>
  <si>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</si>
  <si>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</si>
  <si>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</si>
  <si>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</si>
  <si>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</si>
  <si>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</si>
  <si>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</si>
  <si>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</si>
  <si>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</si>
  <si>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</si>
  <si>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</si>
  <si>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</si>
  <si>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</si>
  <si>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</si>
  <si>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</si>
  <si>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</si>
  <si>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</si>
  <si>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</si>
  <si>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</si>
  <si>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</si>
  <si>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</si>
  <si>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</si>
  <si>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</si>
  <si>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</si>
  <si>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</si>
  <si>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</si>
  <si>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</si>
  <si>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</si>
  <si>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</si>
  <si>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</si>
  <si>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</si>
  <si>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</si>
  <si>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</si>
  <si>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</si>
  <si>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</si>
  <si>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</si>
  <si>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</si>
  <si>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</si>
  <si>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</si>
  <si>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</si>
  <si>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</si>
  <si>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</si>
  <si>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</si>
  <si>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</si>
  <si>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</si>
  <si>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</si>
  <si>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</si>
  <si>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</si>
  <si>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</si>
  <si>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</si>
  <si>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</si>
  <si>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</si>
  <si>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</si>
  <si>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</si>
  <si>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</si>
  <si>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</si>
  <si>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</si>
  <si>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</si>
  <si>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</si>
  <si>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</si>
  <si>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</si>
  <si>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</si>
  <si>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</si>
  <si>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</si>
  <si>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</si>
  <si>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</si>
  <si>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</si>
  <si>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</si>
  <si>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</si>
  <si>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</si>
  <si>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</si>
  <si>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</si>
  <si>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</si>
  <si>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</si>
  <si>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</si>
  <si>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</si>
  <si>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</si>
  <si>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</si>
  <si>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</si>
  <si>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</si>
  <si>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</si>
  <si>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</si>
  <si>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</si>
  <si>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</si>
  <si>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</si>
  <si>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</si>
  <si>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</si>
  <si>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</si>
  <si>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</si>
  <si>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</si>
  <si>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</si>
  <si>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</si>
  <si>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</si>
  <si>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</si>
  <si>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</si>
  <si>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</si>
  <si>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</si>
  <si>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</si>
  <si>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</si>
  <si>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</si>
  <si>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</si>
  <si>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</si>
  <si>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</si>
  <si>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</si>
  <si>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</si>
  <si>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</si>
  <si>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</si>
  <si>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</si>
  <si>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</si>
  <si>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</si>
  <si>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</si>
  <si>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</si>
  <si>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</si>
  <si>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</si>
  <si>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</si>
  <si>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</si>
  <si>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</si>
  <si>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</si>
  <si>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</si>
  <si>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</si>
  <si>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</si>
  <si>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</si>
  <si>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</si>
  <si>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</si>
  <si>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</si>
  <si>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</si>
  <si>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</si>
  <si>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</si>
  <si>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</si>
  <si>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</si>
  <si>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</si>
  <si>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</si>
  <si>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</si>
  <si>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</si>
  <si>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</si>
  <si>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</si>
  <si>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</si>
  <si>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</si>
  <si>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</si>
  <si>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</si>
  <si>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</si>
  <si>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</si>
  <si>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</si>
  <si>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</si>
  <si>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</si>
  <si>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</si>
  <si>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</si>
  <si>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</si>
  <si>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</si>
  <si>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</si>
  <si>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</si>
  <si>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</si>
  <si>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</si>
  <si>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</si>
  <si>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</si>
  <si>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</si>
  <si>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</si>
  <si>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</si>
  <si>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</si>
  <si>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</si>
  <si>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</si>
  <si>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</si>
  <si>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</si>
  <si>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</si>
  <si>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</si>
  <si>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</si>
  <si>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</si>
  <si>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</si>
  <si>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</si>
  <si>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</si>
  <si>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</si>
  <si>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</si>
  <si>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</si>
  <si>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</si>
  <si>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</si>
  <si>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</si>
  <si>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</si>
  <si>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</si>
  <si>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</si>
  <si>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</si>
  <si>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</si>
  <si>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</si>
  <si>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</si>
  <si>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</si>
  <si>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</si>
  <si>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</si>
  <si>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</si>
  <si>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</si>
  <si>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</si>
  <si>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</si>
  <si>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</si>
  <si>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</si>
  <si>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</si>
  <si>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</si>
  <si>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</si>
  <si>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</si>
  <si>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</si>
  <si>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</si>
  <si>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</si>
  <si>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</si>
  <si>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</si>
  <si>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</si>
  <si>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</si>
  <si>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</si>
  <si>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</si>
  <si>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</si>
  <si>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</si>
  <si>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</si>
  <si>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</si>
  <si>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</si>
  <si>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</si>
  <si>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</si>
  <si>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</si>
  <si>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</si>
  <si>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</si>
  <si>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</si>
  <si>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</si>
  <si>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</si>
  <si>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</si>
  <si>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</si>
  <si>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</si>
  <si>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</si>
  <si>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</si>
  <si>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</si>
  <si>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</si>
  <si>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</si>
  <si>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</si>
  <si>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</si>
  <si>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</si>
  <si>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</si>
  <si>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</si>
  <si>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</si>
  <si>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</si>
  <si>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</si>
  <si>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</si>
  <si>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</si>
  <si>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</si>
  <si>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</si>
  <si>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</si>
  <si>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</si>
  <si>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</si>
  <si>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</si>
  <si>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</si>
  <si>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</si>
  <si>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</si>
  <si>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</si>
  <si>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</si>
  <si>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</si>
  <si>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</si>
  <si>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</si>
  <si>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</si>
  <si>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</si>
  <si>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</si>
  <si>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</si>
  <si>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</si>
  <si>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</si>
  <si>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</si>
  <si>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</si>
  <si>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</si>
  <si>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</si>
  <si>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</si>
  <si>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</si>
  <si>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</si>
  <si>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</si>
  <si>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</si>
  <si>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</si>
  <si>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</si>
  <si>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</si>
  <si>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</si>
  <si>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</si>
  <si>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</si>
  <si>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</si>
  <si>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</si>
  <si>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</si>
  <si>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</si>
  <si>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</si>
  <si>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</si>
  <si>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</si>
  <si>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</si>
  <si>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</si>
  <si>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</si>
  <si>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</si>
  <si>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</si>
  <si>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</si>
  <si>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</si>
  <si>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</si>
  <si>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</si>
  <si>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</si>
  <si>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</si>
  <si>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</si>
  <si>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</si>
  <si>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</si>
  <si>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</si>
  <si>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</si>
  <si>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</si>
  <si>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</si>
  <si>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</si>
  <si>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</si>
  <si>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</si>
  <si>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</si>
  <si>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</si>
  <si>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</si>
  <si>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</si>
  <si>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</si>
  <si>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</si>
  <si>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</si>
  <si>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</si>
  <si>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</si>
  <si>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</si>
  <si>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</si>
  <si>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</si>
  <si>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</si>
  <si>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</si>
  <si>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</si>
  <si>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</si>
  <si>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</si>
  <si>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</si>
  <si>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</si>
  <si>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</si>
  <si>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</si>
  <si>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</si>
  <si>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</si>
  <si>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</si>
  <si>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</si>
  <si>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</si>
  <si>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</si>
  <si>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</si>
  <si>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</si>
  <si>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</si>
  <si>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</si>
  <si>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</si>
  <si>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</si>
  <si>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</si>
  <si>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</si>
  <si>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</si>
  <si>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</si>
  <si>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</si>
  <si>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</si>
  <si>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</si>
  <si>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</si>
  <si>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</si>
  <si>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</si>
  <si>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</si>
  <si>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</si>
  <si>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</si>
  <si>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</si>
  <si>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</si>
  <si>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</si>
  <si>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</si>
  <si>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</si>
  <si>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</si>
  <si>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</si>
  <si>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</si>
  <si>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</si>
  <si>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</si>
  <si>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</si>
  <si>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</si>
  <si>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</si>
  <si>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</si>
  <si>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</si>
  <si>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</si>
  <si>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</si>
  <si>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</si>
  <si>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</si>
  <si>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</si>
  <si>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</si>
  <si>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</si>
  <si>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</si>
  <si>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</si>
  <si>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</si>
  <si>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</si>
  <si>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</si>
  <si>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</si>
  <si>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</si>
  <si>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</si>
  <si>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</si>
  <si>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</si>
  <si>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</si>
  <si>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</si>
  <si>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</si>
  <si>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</si>
  <si>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</si>
  <si>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</si>
  <si>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</si>
  <si>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</si>
  <si>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</si>
  <si>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</si>
  <si>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</si>
  <si>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</si>
  <si>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</si>
  <si>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</si>
  <si>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</si>
  <si>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</si>
  <si>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</si>
  <si>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</si>
  <si>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</si>
  <si>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</si>
  <si>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</si>
  <si>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</si>
  <si>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</si>
  <si>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</si>
  <si>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</si>
  <si>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</si>
  <si>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</si>
  <si>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</si>
  <si>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</si>
  <si>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</si>
  <si>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</si>
  <si>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</si>
  <si>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</si>
  <si>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</si>
  <si>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</si>
  <si>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</si>
  <si>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</si>
  <si>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</si>
  <si>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</si>
  <si>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</si>
  <si>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</si>
  <si>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</si>
  <si>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</si>
  <si>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</si>
  <si>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</si>
  <si>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</si>
  <si>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</si>
  <si>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</si>
  <si>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</si>
  <si>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</si>
  <si>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</si>
  <si>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</si>
  <si>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</si>
  <si>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</si>
  <si>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</si>
  <si>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</si>
  <si>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</si>
  <si>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</si>
  <si>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</si>
  <si>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</si>
  <si>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</si>
  <si>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</si>
  <si>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</si>
  <si>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</si>
  <si>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</si>
  <si>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</si>
  <si>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</si>
  <si>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</si>
  <si>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</si>
  <si>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</si>
  <si>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</si>
  <si>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</si>
  <si>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</si>
  <si>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</si>
  <si>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</si>
  <si>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</si>
  <si>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</si>
  <si>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</si>
  <si>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</si>
  <si>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</si>
  <si>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</si>
  <si>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</si>
  <si>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</si>
  <si>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</si>
  <si>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</si>
  <si>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</si>
  <si>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</si>
  <si>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</si>
  <si>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</si>
  <si>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</si>
  <si>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</si>
  <si>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</si>
  <si>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</si>
  <si>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</si>
  <si>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</si>
  <si>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</si>
  <si>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</si>
  <si>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</si>
  <si>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</si>
  <si>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</si>
  <si>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</si>
  <si>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</si>
  <si>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</si>
  <si>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</si>
  <si>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</si>
  <si>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</si>
  <si>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</si>
  <si>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</si>
  <si>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</si>
  <si>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</si>
  <si>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</si>
  <si>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</si>
  <si>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</si>
  <si>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</si>
  <si>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</si>
  <si>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</si>
  <si>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</si>
  <si>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</si>
  <si>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</si>
  <si>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</si>
  <si>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</si>
  <si>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</si>
  <si>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</si>
  <si>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</si>
  <si>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</si>
  <si>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</si>
  <si>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</si>
  <si>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</si>
  <si>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</si>
  <si>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</si>
  <si>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</si>
  <si>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</si>
  <si>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</si>
  <si>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</si>
  <si>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</si>
  <si>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</si>
  <si>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</si>
  <si>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</si>
  <si>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</si>
  <si>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</si>
  <si>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</si>
  <si>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</si>
  <si>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</si>
  <si>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</si>
  <si>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</si>
  <si>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</si>
  <si>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</si>
  <si>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</si>
  <si>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</si>
  <si>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</si>
  <si>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</si>
  <si>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</si>
  <si>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</si>
  <si>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</si>
  <si>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</si>
  <si>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</si>
  <si>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</si>
  <si>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</si>
  <si>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</si>
  <si>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</si>
  <si>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</si>
  <si>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</si>
  <si>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</si>
  <si>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</si>
  <si>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</si>
  <si>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</si>
  <si>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</si>
  <si>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</si>
  <si>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</si>
  <si>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</si>
  <si>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</si>
  <si>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</si>
  <si>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</si>
  <si>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</si>
  <si>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</si>
  <si>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</si>
  <si>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</si>
  <si>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</si>
  <si>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</si>
  <si>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</si>
  <si>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</si>
  <si>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</si>
  <si>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</si>
  <si>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</si>
  <si>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</si>
  <si>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</si>
  <si>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</si>
  <si>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</si>
  <si>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</si>
  <si>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</si>
  <si>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</si>
  <si>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</si>
  <si>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</si>
  <si>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</si>
  <si>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</si>
  <si>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</si>
  <si>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</si>
  <si>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</si>
  <si>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</si>
  <si>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</si>
  <si>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</si>
  <si>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</si>
  <si>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</si>
  <si>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</si>
  <si>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</si>
  <si>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</si>
  <si>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</si>
  <si>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</si>
  <si>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</si>
  <si>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</si>
  <si>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</si>
  <si>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</si>
  <si>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</si>
  <si>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</si>
  <si>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</si>
  <si>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</si>
  <si>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</si>
  <si>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</si>
  <si>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</si>
  <si>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</si>
  <si>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</si>
  <si>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</si>
  <si>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</si>
  <si>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</si>
  <si>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</si>
  <si>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</si>
  <si>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</si>
  <si>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</si>
  <si>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</si>
  <si>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</si>
  <si>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</si>
  <si>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</si>
  <si>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</si>
  <si>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</si>
  <si>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</si>
  <si>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</si>
  <si>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</si>
  <si>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</si>
  <si>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</si>
  <si>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</si>
  <si>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</si>
  <si>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</si>
  <si>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</si>
  <si>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</si>
  <si>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</si>
  <si>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</si>
  <si>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</si>
  <si>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</si>
  <si>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</si>
  <si>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</si>
  <si>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</si>
  <si>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</si>
  <si>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</si>
  <si>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</si>
  <si>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</si>
  <si>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</si>
  <si>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</si>
  <si>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</si>
  <si>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</si>
  <si>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</si>
  <si>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</si>
  <si>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</si>
  <si>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</si>
  <si>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</si>
  <si>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</si>
  <si>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</si>
  <si>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</si>
  <si>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</si>
  <si>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</si>
  <si>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</si>
  <si>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</si>
  <si>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</si>
  <si>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</si>
  <si>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</si>
  <si>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</si>
  <si>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</si>
  <si>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</si>
  <si>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</si>
  <si>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</si>
  <si>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</si>
  <si>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</si>
  <si>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</si>
  <si>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</si>
  <si>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</si>
  <si>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</si>
  <si>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</si>
  <si>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</si>
  <si>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</si>
  <si>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</si>
  <si>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</si>
  <si>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</si>
  <si>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</si>
  <si>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</si>
  <si>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</si>
  <si>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</si>
  <si>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</si>
  <si>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</si>
  <si>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</si>
  <si>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</si>
  <si>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</si>
  <si>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</si>
  <si>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</si>
  <si>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</si>
  <si>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</si>
  <si>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</si>
  <si>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</si>
  <si>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</si>
  <si>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</si>
  <si>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</si>
  <si>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</si>
  <si>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</si>
  <si>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</si>
  <si>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</si>
  <si>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</si>
  <si>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</si>
  <si>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</si>
  <si>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</si>
  <si>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</si>
  <si>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</si>
  <si>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</si>
  <si>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</si>
  <si>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</si>
  <si>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</si>
  <si>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</si>
  <si>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</si>
  <si>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</si>
  <si>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</si>
  <si>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</si>
  <si>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</si>
  <si>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</si>
  <si>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</si>
  <si>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</si>
  <si>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</si>
  <si>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</si>
  <si>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</si>
  <si>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</si>
  <si>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</si>
  <si>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</si>
  <si>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</si>
  <si>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</si>
  <si>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</si>
  <si>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</si>
  <si>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</si>
  <si>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</si>
  <si>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</si>
  <si>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</si>
  <si>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</si>
  <si>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</si>
  <si>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</si>
  <si>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</si>
  <si>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</si>
  <si>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</si>
  <si>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</si>
  <si>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</si>
  <si>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</si>
  <si>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</si>
  <si>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</si>
  <si>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</si>
  <si>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</si>
  <si>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</si>
  <si>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</si>
  <si>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</si>
  <si>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</si>
  <si>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</si>
  <si>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</si>
  <si>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</si>
  <si>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</si>
  <si>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</si>
  <si>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</si>
  <si>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</si>
  <si>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</si>
  <si>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</si>
  <si>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</si>
  <si>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</si>
  <si>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</si>
  <si>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</si>
  <si>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</si>
  <si>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</si>
  <si>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</si>
  <si>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</si>
  <si>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</si>
  <si>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</si>
  <si>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</si>
  <si>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</si>
  <si>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</si>
  <si>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</si>
  <si>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</si>
  <si>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</si>
  <si>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</si>
  <si>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</si>
  <si>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</si>
  <si>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</si>
  <si>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</si>
  <si>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</si>
  <si>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</si>
  <si>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</si>
  <si>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</si>
  <si>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</si>
  <si>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</si>
  <si>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</si>
  <si>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</si>
  <si>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</si>
  <si>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</si>
  <si>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</si>
  <si>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</si>
  <si>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</si>
  <si>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</si>
  <si>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</si>
  <si>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</si>
  <si>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</si>
  <si>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</si>
  <si>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</si>
  <si>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</si>
  <si>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</si>
  <si>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</si>
  <si>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</si>
  <si>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</si>
  <si>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</si>
  <si>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</si>
  <si>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</si>
  <si>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</si>
  <si>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</si>
  <si>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</si>
  <si>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</si>
  <si>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</si>
  <si>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</si>
  <si>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</si>
  <si>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</si>
  <si>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</si>
  <si>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</si>
  <si>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</si>
  <si>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</si>
  <si>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</si>
  <si>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</si>
  <si>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</si>
  <si>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</si>
  <si>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</si>
  <si>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</si>
  <si>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</si>
  <si>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</si>
  <si>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</si>
  <si>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</si>
  <si>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</si>
  <si>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</si>
  <si>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</si>
  <si>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</si>
  <si>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</si>
  <si>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</si>
  <si>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</si>
  <si>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</si>
  <si>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</si>
  <si>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</si>
  <si>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</si>
  <si>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</si>
  <si>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</si>
  <si>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</si>
  <si>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</si>
  <si>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</si>
  <si>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</si>
  <si>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</si>
  <si>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</si>
  <si>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</si>
  <si>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</si>
  <si>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</si>
  <si>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</si>
  <si>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</si>
  <si>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</si>
  <si>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</si>
  <si>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</si>
  <si>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</si>
  <si>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</si>
  <si>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</si>
  <si>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</si>
  <si>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</si>
  <si>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</si>
  <si>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</si>
  <si>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</si>
  <si>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</si>
  <si>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</si>
  <si>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</si>
  <si>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</si>
  <si>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</si>
  <si>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</si>
  <si>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</si>
  <si>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</si>
  <si>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</si>
  <si>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</si>
  <si>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</si>
  <si>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</si>
  <si>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</si>
  <si>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</si>
  <si>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</si>
  <si>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</si>
  <si>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</si>
  <si>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</si>
  <si>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</si>
  <si>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</si>
  <si>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</si>
  <si>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</si>
  <si>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</si>
  <si>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</si>
  <si>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</si>
  <si>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</si>
  <si>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</si>
  <si>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</si>
  <si>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</si>
  <si>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</si>
  <si>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</si>
  <si>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</si>
  <si>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</si>
  <si>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</si>
  <si>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</si>
  <si>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</si>
  <si>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</si>
  <si>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</si>
  <si>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</si>
  <si>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</si>
  <si>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</si>
  <si>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</si>
  <si>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</si>
  <si>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</si>
  <si>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</si>
  <si>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</si>
  <si>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</si>
  <si>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</si>
  <si>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</si>
  <si>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</si>
  <si>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</si>
  <si>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</si>
  <si>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</si>
  <si>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</si>
  <si>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</si>
  <si>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</si>
  <si>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</si>
  <si>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</si>
  <si>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</si>
  <si>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</si>
  <si>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</si>
  <si>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</si>
  <si>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</si>
  <si>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</si>
  <si>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</si>
  <si>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</si>
  <si>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</si>
  <si>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</si>
  <si>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</si>
  <si>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</si>
  <si>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</si>
  <si>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</si>
  <si>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</si>
  <si>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</si>
  <si>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</si>
  <si>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</si>
  <si>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</si>
  <si>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</si>
  <si>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</si>
  <si>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</si>
  <si>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</si>
  <si>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</si>
  <si>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</si>
  <si>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</si>
  <si>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</si>
  <si>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</si>
  <si>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</si>
  <si>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</si>
  <si>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</si>
  <si>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</si>
  <si>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</si>
  <si>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</si>
  <si>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</si>
  <si>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</si>
  <si>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</si>
  <si>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</si>
  <si>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</si>
  <si>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</si>
  <si>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</si>
  <si>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</si>
  <si>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</si>
  <si>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</si>
  <si>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</si>
  <si>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</si>
  <si>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</si>
  <si>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</si>
  <si>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</si>
  <si>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</si>
  <si>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</si>
  <si>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</si>
  <si>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</si>
  <si>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</si>
  <si>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</si>
  <si>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</si>
  <si>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</si>
  <si>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</si>
  <si>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</si>
  <si>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</si>
  <si>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</si>
  <si>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</si>
  <si>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</si>
  <si>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</si>
  <si>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</si>
  <si>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</si>
  <si>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</si>
  <si>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</si>
  <si>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</si>
  <si>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</si>
  <si>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</si>
  <si>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</si>
  <si>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</si>
  <si>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</si>
  <si>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</si>
  <si>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</si>
  <si>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</si>
  <si>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</si>
  <si>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</si>
  <si>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</si>
  <si>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</si>
  <si>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</si>
  <si>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</si>
  <si>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</si>
  <si>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</si>
  <si>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</si>
  <si>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</si>
  <si>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</si>
  <si>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</si>
  <si>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</si>
  <si>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</si>
  <si>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</si>
  <si>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</si>
  <si>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</si>
  <si>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</si>
  <si>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</si>
  <si>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</si>
  <si>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</si>
  <si>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</si>
  <si>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</si>
  <si>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</si>
  <si>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</si>
  <si>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</si>
  <si>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</si>
  <si>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</si>
  <si>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</si>
  <si>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</si>
  <si>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</si>
  <si>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</si>
  <si>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</si>
  <si>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</si>
  <si>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</si>
  <si>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</si>
  <si>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</si>
  <si>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</si>
  <si>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</si>
  <si>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</si>
  <si>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</si>
  <si>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</si>
  <si>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</si>
  <si>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</si>
  <si>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</si>
  <si>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</si>
  <si>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</si>
  <si>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</si>
  <si>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</si>
  <si>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</si>
  <si>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</si>
  <si>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</si>
  <si>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</si>
  <si>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</si>
  <si>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</si>
  <si>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</si>
  <si>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</si>
  <si>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</si>
  <si>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</si>
  <si>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</si>
  <si>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</si>
  <si>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</si>
  <si>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</si>
  <si>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</si>
  <si>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</si>
  <si>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</si>
  <si>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</si>
  <si>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</si>
  <si>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</si>
  <si>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</si>
  <si>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</si>
  <si>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</si>
  <si>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</si>
  <si>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</si>
  <si>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</si>
  <si>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</si>
  <si>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</si>
  <si>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</si>
  <si>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</si>
  <si>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</si>
  <si>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</si>
  <si>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</si>
  <si>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</si>
  <si>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</si>
  <si>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</si>
  <si>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</si>
  <si>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</si>
  <si>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</si>
  <si>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</si>
  <si>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</si>
  <si>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</si>
  <si>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</si>
  <si>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</si>
  <si>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</si>
  <si>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</si>
  <si>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</si>
  <si>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</si>
  <si>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</si>
  <si>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</si>
  <si>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</si>
  <si>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</si>
  <si>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</si>
  <si>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</si>
  <si>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</si>
  <si>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</si>
  <si>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</si>
  <si>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</si>
  <si>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</si>
  <si>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</si>
  <si>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</si>
  <si>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</si>
  <si>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</si>
  <si>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</si>
  <si>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</si>
  <si>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</si>
  <si>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</si>
  <si>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</si>
  <si>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</si>
  <si>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</si>
  <si>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</si>
  <si>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</si>
  <si>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</si>
  <si>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</si>
  <si>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</si>
  <si>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</si>
  <si>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</si>
  <si>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</si>
  <si>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</si>
  <si>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</si>
  <si>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</si>
  <si>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</si>
  <si>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</si>
  <si>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</si>
  <si>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</si>
  <si>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</si>
  <si>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</si>
  <si>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</si>
  <si>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</si>
  <si>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</si>
  <si>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</si>
  <si>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</si>
  <si>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</si>
  <si>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</si>
  <si>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</si>
  <si>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</si>
  <si>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</si>
  <si>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</si>
  <si>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</si>
  <si>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</si>
  <si>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</si>
  <si>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</si>
  <si>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</si>
  <si>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</si>
  <si>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</si>
  <si>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</si>
  <si>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</si>
  <si>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</si>
  <si>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</si>
  <si>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</si>
  <si>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</si>
  <si>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</si>
  <si>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</si>
  <si>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</si>
  <si>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</si>
  <si>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</si>
  <si>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</si>
  <si>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</si>
  <si>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</si>
  <si>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</si>
  <si>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</si>
  <si>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</si>
  <si>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</si>
  <si>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</si>
  <si>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</si>
  <si>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</si>
  <si>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</si>
  <si>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</si>
  <si>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</si>
  <si>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</si>
  <si>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</si>
  <si>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</si>
  <si>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</si>
  <si>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</si>
  <si>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</si>
  <si>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</si>
  <si>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</si>
  <si>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</si>
  <si>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</si>
  <si>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</si>
  <si>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</si>
  <si>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</si>
  <si>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</si>
  <si>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</si>
  <si>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</si>
  <si>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</si>
  <si>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</si>
  <si>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</si>
  <si>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</si>
  <si>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</si>
  <si>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</si>
  <si>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</si>
  <si>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</si>
  <si>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</si>
  <si>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</si>
  <si>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</si>
  <si>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</si>
  <si>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</si>
  <si>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</si>
  <si>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</si>
  <si>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</si>
  <si>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</si>
  <si>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</si>
  <si>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</si>
  <si>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</si>
  <si>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</si>
  <si>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</si>
  <si>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</si>
  <si>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</si>
  <si>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</si>
  <si>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</si>
  <si>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</si>
  <si>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</si>
  <si>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</si>
  <si>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</si>
  <si>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</si>
  <si>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</si>
  <si>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</si>
  <si>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</si>
  <si>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</si>
  <si>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</si>
  <si>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</si>
  <si>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</si>
  <si>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</si>
  <si>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</si>
  <si>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</si>
  <si>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</si>
  <si>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</si>
  <si>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</si>
  <si>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</si>
  <si>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</si>
  <si>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</si>
  <si>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</si>
  <si>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</si>
  <si>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</si>
  <si>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</si>
  <si>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</si>
  <si>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</si>
  <si>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</si>
  <si>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</si>
  <si>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</si>
  <si>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</si>
  <si>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</si>
  <si>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</si>
  <si>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</si>
  <si>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</si>
  <si>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</si>
  <si>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</si>
  <si>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</si>
  <si>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</si>
  <si>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</si>
  <si>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</si>
  <si>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</si>
  <si>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</si>
  <si>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</si>
  <si>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</si>
  <si>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</si>
  <si>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</si>
  <si>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</si>
  <si>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</si>
  <si>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</si>
  <si>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</si>
  <si>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</si>
  <si>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</si>
  <si>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</si>
  <si>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</si>
  <si>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</si>
  <si>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</si>
  <si>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</si>
  <si>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</si>
  <si>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</si>
  <si>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</si>
  <si>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</si>
  <si>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</si>
  <si>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</si>
  <si>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</si>
  <si>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</si>
  <si>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</si>
  <si>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</si>
  <si>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</si>
  <si>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</si>
  <si>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</si>
  <si>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</si>
  <si>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</si>
  <si>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</si>
  <si>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</si>
  <si>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</si>
  <si>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</si>
  <si>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</si>
  <si>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</si>
  <si>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</si>
  <si>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</si>
  <si>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</si>
  <si>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</si>
  <si>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</si>
  <si>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</si>
  <si>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</si>
  <si>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</si>
  <si>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</si>
  <si>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</si>
  <si>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</si>
  <si>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</si>
  <si>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</si>
  <si>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</si>
  <si>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</si>
  <si>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</si>
  <si>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</si>
  <si>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</si>
  <si>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</si>
  <si>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</si>
  <si>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</si>
  <si>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</si>
  <si>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</si>
  <si>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</si>
  <si>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</si>
  <si>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</si>
  <si>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</si>
  <si>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</si>
  <si>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</si>
  <si>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</si>
  <si>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</si>
  <si>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</si>
  <si>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</si>
  <si>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</si>
  <si>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</si>
  <si>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</si>
  <si>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</si>
  <si>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</si>
  <si>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</si>
  <si>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</si>
  <si>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</si>
  <si>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</si>
  <si>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</si>
  <si>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</si>
  <si>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</si>
  <si>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</si>
  <si>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</si>
  <si>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</si>
  <si>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</si>
  <si>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</si>
  <si>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</si>
  <si>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</si>
  <si>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</si>
  <si>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</si>
  <si>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</si>
  <si>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</si>
  <si>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</si>
  <si>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</si>
  <si>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</si>
  <si>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</si>
  <si>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</si>
  <si>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</si>
  <si>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</si>
  <si>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</si>
  <si>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</si>
  <si>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</si>
  <si>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</si>
  <si>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</si>
  <si>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</si>
  <si>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</si>
  <si>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</si>
  <si>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</si>
  <si>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</si>
  <si>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</si>
  <si>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</si>
  <si>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</si>
  <si>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</si>
  <si>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</si>
  <si>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</si>
  <si>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</si>
  <si>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</si>
  <si>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</si>
  <si>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</si>
  <si>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</si>
  <si>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</si>
  <si>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</si>
  <si>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</si>
  <si>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</si>
  <si>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</si>
  <si>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</si>
  <si>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</si>
  <si>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</si>
  <si>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</si>
  <si>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</si>
  <si>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</si>
  <si>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</si>
  <si>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</si>
  <si>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</si>
  <si>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</si>
  <si>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</si>
  <si>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</si>
  <si>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</si>
  <si>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</si>
  <si>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</si>
  <si>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</si>
  <si>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</si>
  <si>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</si>
  <si>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</si>
  <si>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</si>
  <si>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</si>
  <si>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</si>
  <si>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</si>
  <si>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</si>
  <si>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</si>
  <si>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</si>
  <si>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</si>
  <si>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</si>
  <si>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</si>
  <si>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</si>
  <si>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</si>
  <si>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</si>
  <si>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</si>
  <si>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</si>
  <si>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</si>
  <si>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</si>
  <si>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</si>
  <si>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</si>
  <si>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</si>
  <si>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</si>
  <si>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</si>
  <si>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</si>
  <si>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</si>
  <si>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</si>
  <si>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</si>
  <si>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</si>
  <si>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</si>
  <si>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</si>
  <si>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</si>
  <si>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</si>
  <si>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</si>
  <si>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</si>
  <si>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</si>
  <si>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</si>
  <si>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</si>
  <si>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</si>
  <si>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</si>
  <si>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</si>
  <si>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</si>
  <si>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</si>
  <si>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</si>
  <si>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</si>
  <si>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</si>
  <si>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</si>
  <si>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</si>
  <si>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</si>
  <si>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</si>
  <si>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</si>
  <si>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</si>
  <si>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</si>
  <si>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</si>
  <si>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</si>
  <si>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</si>
  <si>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</si>
  <si>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</si>
  <si>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</si>
  <si>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</si>
  <si>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</si>
  <si>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</si>
  <si>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</si>
  <si>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</si>
  <si>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</si>
  <si>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</si>
  <si>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</si>
  <si>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</si>
  <si>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</si>
  <si>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</si>
  <si>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</si>
  <si>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</si>
  <si>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</si>
  <si>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</si>
  <si>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</si>
  <si>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</si>
  <si>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</si>
  <si>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</si>
  <si>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</si>
  <si>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</si>
  <si>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</si>
  <si>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</si>
  <si>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</si>
  <si>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</si>
  <si>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</si>
  <si>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</si>
  <si>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</si>
  <si>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</si>
  <si>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</si>
  <si>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</si>
  <si>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</si>
  <si>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</si>
  <si>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</si>
  <si>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</si>
  <si>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</si>
  <si>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</si>
  <si>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</si>
  <si>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</si>
  <si>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</si>
  <si>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</si>
  <si>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</si>
  <si>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</si>
  <si>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</si>
  <si>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</si>
  <si>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</si>
  <si>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</si>
  <si>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</si>
  <si>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</si>
  <si>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</si>
  <si>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</si>
  <si>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</si>
  <si>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</si>
  <si>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</si>
  <si>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</si>
  <si>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</si>
  <si>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</si>
  <si>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</si>
  <si>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</si>
  <si>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</si>
  <si>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</si>
  <si>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</si>
  <si>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</si>
  <si>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</si>
  <si>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</si>
  <si>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</si>
  <si>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</si>
  <si>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</si>
  <si>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</si>
  <si>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</si>
  <si>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</si>
  <si>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</si>
  <si>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</si>
  <si>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</si>
  <si>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</si>
  <si>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</si>
  <si>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</si>
  <si>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</si>
  <si>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</si>
  <si>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</si>
  <si>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</si>
  <si>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</si>
  <si>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</si>
  <si>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</si>
  <si>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</si>
  <si>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</si>
  <si>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</si>
  <si>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</si>
  <si>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</si>
  <si>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</si>
  <si>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</si>
  <si>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</si>
  <si>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</si>
  <si>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</si>
  <si>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</si>
  <si>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</si>
  <si>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</si>
  <si>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</si>
  <si>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</si>
  <si>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</si>
  <si>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</si>
  <si>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</si>
  <si>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</si>
  <si>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</si>
  <si>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</si>
  <si>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</si>
  <si>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</si>
  <si>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</si>
  <si>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</si>
  <si>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</si>
  <si>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</si>
  <si>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</si>
  <si>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</si>
  <si>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</si>
  <si>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</si>
  <si>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</si>
  <si>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</si>
  <si>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</si>
  <si>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</si>
  <si>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</si>
  <si>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</si>
  <si>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</si>
  <si>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</si>
  <si>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</si>
  <si>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</si>
  <si>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</si>
  <si>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</si>
  <si>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</si>
  <si>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</si>
  <si>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</si>
  <si>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</si>
  <si>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</si>
  <si>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</si>
  <si>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</si>
  <si>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</si>
  <si>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</si>
  <si>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</si>
  <si>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</si>
  <si>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</si>
  <si>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</si>
  <si>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</si>
  <si>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</si>
  <si>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</si>
  <si>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</si>
  <si>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</si>
  <si>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</si>
  <si>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</si>
  <si>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</si>
  <si>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</si>
  <si>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</si>
  <si>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</si>
  <si>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</si>
  <si>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</si>
  <si>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</si>
  <si>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</si>
  <si>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</si>
  <si>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</si>
  <si>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</si>
  <si>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</si>
  <si>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</si>
  <si>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</si>
  <si>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</si>
  <si>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</si>
  <si>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</si>
  <si>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</si>
  <si>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</si>
  <si>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</si>
  <si>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</si>
  <si>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</si>
  <si>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</si>
  <si>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</si>
  <si>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</si>
  <si>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</si>
  <si>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</si>
  <si>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</si>
  <si>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</si>
  <si>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</si>
  <si>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</si>
  <si>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</si>
  <si>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</si>
  <si>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</si>
  <si>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</si>
  <si>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</si>
  <si>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</si>
  <si>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</si>
  <si>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</si>
  <si>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</si>
  <si>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</si>
  <si>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</si>
  <si>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</si>
  <si>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</si>
  <si>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</si>
  <si>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</si>
  <si>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</si>
  <si>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</si>
  <si>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</si>
  <si>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</si>
  <si>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</si>
  <si>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</si>
  <si>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</si>
  <si>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</si>
  <si>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</si>
  <si>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</si>
  <si>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</si>
  <si>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</si>
  <si>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</si>
  <si>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</si>
  <si>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</si>
  <si>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</si>
  <si>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</si>
  <si>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</si>
  <si>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</si>
  <si>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</si>
  <si>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</si>
  <si>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</si>
  <si>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</si>
  <si>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</si>
  <si>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</si>
  <si>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</si>
  <si>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</si>
  <si>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</si>
  <si>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</si>
  <si>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</si>
  <si>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</si>
  <si>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</si>
  <si>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</si>
  <si>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</si>
  <si>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</si>
  <si>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</si>
  <si>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</si>
  <si>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</si>
  <si>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</si>
  <si>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</si>
  <si>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</si>
  <si>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</si>
  <si>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</si>
  <si>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</si>
  <si>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</si>
  <si>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</si>
  <si>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</si>
  <si>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</si>
  <si>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</si>
  <si>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</si>
  <si>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</si>
  <si>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</si>
  <si>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</si>
  <si>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</si>
  <si>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</si>
  <si>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</si>
  <si>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</si>
  <si>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</si>
  <si>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</si>
  <si>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</si>
  <si>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</si>
  <si>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</si>
  <si>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</si>
  <si>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</si>
  <si>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</si>
  <si>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</si>
  <si>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</si>
  <si>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</si>
  <si>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</si>
  <si>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</si>
  <si>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</si>
  <si>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</si>
  <si>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</si>
  <si>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</si>
  <si>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</si>
  <si>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</si>
  <si>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</si>
  <si>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</si>
  <si>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</si>
  <si>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</si>
  <si>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</si>
  <si>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</si>
  <si>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</si>
  <si>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</si>
  <si>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</si>
  <si>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</si>
  <si>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</si>
  <si>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</si>
  <si>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</si>
  <si>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</si>
  <si>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</si>
  <si>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</si>
  <si>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</si>
  <si>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</si>
  <si>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</si>
  <si>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</si>
  <si>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</si>
  <si>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</si>
  <si>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</si>
  <si>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</si>
  <si>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</si>
  <si>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</si>
  <si>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</si>
  <si>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</si>
  <si>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</si>
  <si>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</si>
  <si>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</si>
  <si>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</si>
  <si>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</si>
  <si>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</si>
  <si>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</si>
  <si>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</si>
  <si>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</si>
  <si>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</si>
  <si>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</si>
  <si>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</si>
  <si>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</si>
  <si>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</si>
  <si>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</si>
  <si>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</si>
  <si>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</si>
  <si>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</si>
  <si>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</si>
  <si>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</si>
  <si>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</si>
  <si>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</si>
  <si>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</si>
  <si>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</si>
  <si>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</si>
  <si>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</si>
  <si>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</si>
  <si>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</si>
  <si>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</si>
  <si>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</si>
  <si>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</si>
  <si>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</si>
  <si>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</si>
  <si>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</si>
  <si>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</si>
  <si>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</si>
  <si>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</si>
  <si>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</si>
  <si>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</si>
  <si>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</si>
  <si>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</si>
  <si>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</si>
  <si>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</si>
  <si>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</si>
  <si>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</si>
  <si>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</si>
  <si>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</si>
  <si>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</si>
  <si>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</si>
  <si>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</si>
  <si>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</si>
  <si>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</si>
  <si>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</si>
  <si>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</si>
  <si>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</si>
  <si>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</si>
  <si>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</si>
  <si>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</si>
  <si>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</si>
  <si>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</si>
  <si>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</si>
  <si>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</si>
  <si>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</si>
  <si>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</si>
  <si>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</si>
  <si>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</si>
  <si>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</si>
  <si>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</si>
  <si>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</si>
  <si>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</si>
  <si>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</si>
  <si>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</si>
  <si>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</si>
  <si>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</si>
  <si>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</si>
  <si>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</si>
  <si>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</si>
  <si>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</si>
  <si>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</si>
  <si>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</si>
  <si>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</si>
  <si>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</si>
  <si>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</si>
  <si>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</si>
  <si>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</si>
  <si>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</si>
  <si>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</si>
  <si>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</si>
  <si>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</si>
  <si>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</si>
  <si>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</si>
  <si>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</si>
  <si>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</si>
  <si>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</si>
  <si>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</si>
  <si>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</si>
  <si>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</si>
  <si>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</si>
  <si>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</si>
  <si>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</si>
  <si>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</si>
  <si>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</si>
  <si>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</si>
  <si>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</si>
  <si>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</si>
  <si>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</si>
  <si>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</si>
  <si>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</si>
  <si>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</si>
  <si>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</si>
  <si>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</si>
  <si>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</si>
  <si>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</si>
  <si>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</si>
  <si>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</si>
  <si>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</si>
  <si>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</si>
  <si>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</si>
  <si>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</si>
  <si>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</si>
  <si>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</si>
  <si>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</si>
  <si>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</si>
  <si>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</si>
  <si>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</si>
  <si>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</si>
  <si>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</si>
  <si>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</si>
  <si>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</si>
  <si>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</si>
  <si>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</si>
  <si>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</si>
  <si>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</si>
  <si>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</si>
  <si>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</si>
  <si>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</si>
  <si>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</si>
  <si>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</si>
  <si>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</si>
  <si>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</si>
  <si>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</si>
  <si>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</si>
  <si>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</si>
  <si>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</si>
  <si>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</si>
  <si>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</si>
  <si>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</si>
  <si>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</si>
  <si>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</si>
  <si>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</si>
  <si>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</si>
  <si>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</si>
  <si>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</si>
  <si>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</si>
  <si>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</si>
  <si>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</si>
  <si>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</si>
  <si>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</si>
  <si>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</si>
  <si>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</si>
  <si>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</si>
  <si>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</si>
  <si>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</si>
  <si>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</si>
  <si>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</si>
  <si>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</si>
  <si>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</si>
  <si>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</si>
  <si>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</si>
  <si>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</si>
  <si>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</si>
  <si>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</si>
  <si>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</si>
  <si>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</si>
  <si>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</si>
  <si>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</si>
  <si>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</si>
  <si>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</si>
  <si>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</si>
  <si>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</si>
  <si>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</si>
  <si>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</si>
  <si>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</si>
  <si>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</si>
  <si>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</si>
  <si>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</si>
  <si>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</si>
  <si>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</si>
  <si>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</si>
  <si>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</si>
  <si>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</si>
  <si>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</si>
  <si>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</si>
  <si>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</si>
  <si>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</si>
  <si>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</si>
  <si>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</si>
  <si>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</si>
  <si>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</si>
  <si>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</si>
  <si>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</si>
  <si>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</si>
  <si>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</si>
  <si>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</si>
  <si>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</si>
  <si>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</si>
  <si>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</si>
  <si>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</si>
  <si>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</si>
  <si>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</si>
  <si>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</si>
  <si>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</si>
  <si>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</si>
  <si>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</si>
  <si>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</si>
  <si>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</si>
  <si>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</si>
  <si>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</si>
  <si>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</si>
  <si>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</si>
  <si>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</si>
  <si>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</si>
  <si>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</si>
  <si>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</si>
  <si>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</si>
  <si>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</si>
  <si>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</si>
  <si>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</si>
  <si>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</si>
  <si>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</si>
  <si>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</si>
  <si>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</si>
  <si>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</si>
  <si>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</si>
  <si>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</si>
  <si>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</si>
  <si>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</si>
  <si>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</si>
  <si>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</si>
  <si>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</si>
  <si>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</si>
  <si>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</si>
  <si>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</si>
  <si>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</si>
  <si>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</si>
  <si>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</si>
  <si>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</si>
  <si>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</si>
  <si>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</si>
  <si>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</si>
  <si>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</si>
  <si>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</si>
  <si>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</si>
  <si>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</si>
  <si>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</si>
  <si>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</si>
  <si>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</si>
  <si>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</si>
  <si>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</si>
  <si>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</si>
  <si>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</si>
  <si>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</si>
  <si>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</si>
  <si>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</si>
  <si>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</si>
  <si>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</si>
  <si>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</si>
  <si>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</si>
  <si>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</si>
  <si>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</si>
  <si>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</si>
  <si>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</si>
  <si>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</si>
  <si>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</si>
  <si>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</si>
  <si>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</si>
  <si>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</si>
  <si>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</si>
  <si>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</si>
  <si>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</si>
  <si>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</si>
  <si>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</si>
  <si>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</si>
  <si>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</si>
  <si>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</si>
  <si>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</si>
  <si>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</si>
  <si>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</si>
  <si>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</si>
  <si>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</si>
  <si>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</si>
  <si>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</si>
  <si>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</si>
  <si>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</si>
  <si>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</si>
  <si>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</si>
  <si>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</si>
  <si>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</si>
  <si>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</si>
  <si>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</si>
  <si>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</si>
  <si>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</si>
  <si>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</si>
  <si>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</si>
  <si>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</si>
  <si>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</si>
  <si>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</si>
  <si>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</si>
  <si>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</si>
  <si>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</si>
  <si>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</si>
  <si>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</si>
  <si>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</si>
  <si>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</si>
  <si>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</si>
  <si>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</si>
  <si>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</si>
  <si>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</si>
  <si>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</si>
  <si>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</si>
  <si>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</si>
  <si>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</si>
  <si>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</si>
  <si>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</si>
  <si>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</si>
  <si>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</si>
  <si>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</si>
  <si>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</si>
  <si>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</si>
  <si>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</si>
  <si>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</si>
  <si>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</si>
  <si>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</si>
  <si>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</si>
  <si>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</si>
  <si>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</si>
  <si>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</si>
  <si>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</si>
  <si>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</si>
  <si>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</si>
  <si>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</si>
  <si>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</si>
  <si>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</si>
  <si>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</si>
  <si>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</si>
  <si>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</si>
  <si>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</si>
  <si>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</si>
  <si>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</si>
  <si>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</si>
  <si>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</si>
  <si>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</si>
  <si>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</si>
  <si>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</si>
  <si>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</si>
  <si>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</si>
  <si>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</si>
  <si>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</si>
  <si>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</si>
  <si>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</si>
  <si>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</si>
  <si>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</si>
  <si>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</si>
  <si>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</si>
  <si>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</si>
  <si>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</si>
  <si>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</si>
  <si>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</si>
  <si>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</si>
  <si>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</si>
  <si>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</si>
  <si>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</si>
  <si>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</si>
  <si>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</si>
  <si>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</si>
  <si>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</si>
  <si>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</si>
  <si>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</si>
  <si>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</si>
  <si>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</si>
  <si>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</si>
  <si>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</si>
  <si>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</si>
  <si>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</si>
  <si>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</si>
  <si>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</si>
  <si>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</si>
  <si>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</si>
  <si>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</si>
  <si>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</si>
  <si>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</si>
  <si>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</si>
  <si>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</si>
  <si>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</si>
  <si>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</si>
  <si>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</si>
  <si>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</si>
  <si>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</si>
  <si>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</si>
  <si>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</si>
  <si>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</si>
  <si>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</si>
  <si>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</si>
  <si>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</si>
  <si>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</si>
  <si>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</si>
  <si>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</si>
  <si>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</si>
  <si>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</si>
  <si>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</si>
  <si>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</si>
  <si>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</si>
  <si>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</si>
  <si>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</si>
  <si>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</si>
  <si>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</si>
  <si>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</si>
  <si>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</si>
  <si>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</si>
  <si>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</si>
  <si>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</si>
  <si>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</si>
  <si>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</si>
  <si>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</si>
  <si>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</si>
  <si>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</si>
  <si>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</si>
  <si>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</si>
  <si>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</si>
  <si>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</si>
  <si>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</si>
  <si>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</si>
  <si>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</si>
  <si>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</si>
  <si>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</si>
  <si>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</si>
  <si>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</si>
  <si>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</si>
  <si>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</si>
  <si>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</si>
  <si>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</si>
  <si>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</si>
  <si>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</si>
  <si>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</si>
  <si>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</si>
  <si>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</si>
  <si>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</si>
  <si>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</si>
  <si>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</si>
  <si>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</si>
  <si>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</si>
  <si>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</si>
  <si>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</si>
  <si>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</si>
  <si>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</si>
  <si>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</si>
  <si>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</si>
  <si>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</si>
  <si>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</si>
  <si>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</si>
  <si>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</si>
  <si>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</si>
  <si>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</si>
  <si>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</si>
  <si>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</si>
  <si>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</si>
  <si>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</si>
  <si>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</si>
  <si>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</si>
  <si>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</si>
  <si>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</si>
  <si>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</si>
  <si>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</si>
  <si>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</si>
  <si>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</si>
  <si>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</si>
  <si>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</si>
  <si>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</si>
  <si>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</si>
  <si>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</si>
  <si>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</si>
  <si>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</si>
  <si>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</si>
  <si>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</si>
  <si>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</si>
  <si>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</si>
  <si>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</si>
  <si>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</si>
  <si>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</si>
  <si>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</si>
  <si>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</si>
  <si>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</si>
  <si>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</si>
  <si>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</si>
  <si>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</si>
  <si>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</si>
  <si>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</si>
  <si>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</si>
  <si>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</si>
  <si>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</si>
  <si>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</si>
  <si>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</si>
  <si>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</si>
  <si>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</si>
  <si>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</si>
  <si>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</si>
  <si>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</si>
  <si>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</si>
  <si>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</si>
  <si>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</si>
  <si>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</si>
  <si>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</si>
  <si>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</si>
  <si>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</si>
  <si>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</si>
  <si>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</si>
  <si>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</si>
  <si>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</si>
  <si>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</si>
  <si>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</si>
  <si>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</si>
  <si>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</si>
  <si>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</si>
  <si>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</si>
  <si>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</si>
  <si>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</si>
  <si>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</si>
  <si>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</si>
  <si>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</si>
  <si>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</si>
  <si>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</si>
  <si>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</si>
  <si>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</si>
  <si>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</si>
  <si>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</si>
  <si>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</si>
  <si>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</si>
  <si>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</si>
  <si>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</si>
  <si>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</si>
  <si>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</si>
  <si>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</si>
  <si>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</si>
  <si>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</si>
  <si>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</si>
  <si>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</si>
  <si>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</si>
  <si>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</si>
  <si>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</si>
  <si>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</si>
  <si>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</si>
  <si>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</si>
  <si>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</si>
  <si>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</si>
  <si>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</si>
  <si>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</si>
  <si>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</si>
  <si>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</si>
  <si>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</si>
  <si>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</si>
  <si>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</si>
  <si>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</si>
  <si>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</si>
  <si>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</si>
  <si>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</si>
  <si>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</si>
  <si>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</si>
  <si>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</si>
  <si>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</si>
  <si>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</si>
  <si>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</si>
  <si>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</si>
  <si>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</si>
  <si>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</si>
  <si>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</si>
  <si>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</si>
  <si>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</si>
  <si>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</si>
  <si>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</si>
  <si>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</si>
  <si>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</si>
  <si>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</si>
  <si>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</si>
  <si>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</si>
  <si>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</si>
  <si>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</si>
  <si>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</si>
  <si>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</si>
  <si>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</si>
  <si>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</si>
  <si>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</si>
  <si>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</si>
  <si>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</si>
  <si>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</si>
  <si>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</si>
  <si>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</si>
  <si>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</si>
  <si>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</si>
  <si>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</si>
  <si>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</si>
  <si>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</si>
  <si>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</si>
  <si>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</si>
  <si>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</si>
  <si>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</si>
  <si>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</si>
  <si>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</si>
  <si>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</si>
  <si>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</si>
  <si>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</si>
  <si>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</si>
  <si>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</si>
  <si>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</si>
  <si>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</si>
  <si>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</si>
  <si>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</si>
  <si>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</si>
  <si>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</si>
  <si>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</si>
  <si>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</si>
  <si>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</si>
  <si>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</si>
  <si>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</si>
  <si>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</si>
  <si>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</si>
  <si>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</si>
  <si>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</si>
  <si>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</si>
  <si>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</si>
  <si>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</si>
  <si>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</si>
  <si>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</si>
  <si>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</si>
  <si>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</si>
  <si>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</si>
  <si>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</si>
  <si>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</si>
  <si>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</si>
  <si>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</si>
  <si>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</si>
  <si>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</si>
  <si>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</si>
  <si>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</si>
  <si>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</si>
  <si>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</si>
  <si>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</si>
  <si>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</si>
  <si>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</si>
  <si>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</si>
  <si>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</si>
  <si>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</si>
  <si>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</si>
  <si>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</si>
  <si>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</si>
  <si>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</si>
  <si>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</si>
  <si>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</si>
  <si>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</si>
  <si>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</si>
  <si>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</si>
  <si>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</si>
  <si>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</si>
  <si>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</si>
  <si>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</si>
  <si>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</si>
  <si>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</si>
  <si>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</si>
  <si>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</si>
  <si>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</si>
  <si>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</si>
  <si>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</si>
  <si>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</si>
  <si>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</si>
  <si>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</si>
  <si>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</si>
  <si>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</si>
  <si>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</si>
  <si>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</si>
  <si>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</si>
  <si>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</si>
  <si>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</si>
  <si>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</si>
  <si>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</si>
  <si>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</si>
  <si>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</si>
  <si>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</si>
  <si>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</si>
  <si>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</si>
  <si>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</si>
  <si>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</si>
  <si>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</si>
  <si>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</si>
  <si>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</si>
  <si>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</si>
  <si>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</si>
  <si>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</si>
  <si>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</si>
  <si>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</si>
  <si>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</si>
  <si>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</si>
  <si>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</si>
  <si>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</si>
  <si>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</si>
  <si>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</si>
  <si>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</si>
  <si>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</si>
  <si>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</si>
  <si>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</si>
  <si>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</si>
  <si>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</si>
  <si>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</si>
  <si>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</si>
  <si>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</si>
  <si>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</si>
  <si>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</si>
  <si>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</si>
  <si>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</si>
  <si>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</si>
  <si>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</si>
  <si>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</si>
  <si>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</si>
  <si>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</si>
  <si>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</si>
  <si>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</si>
  <si>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</si>
  <si>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</si>
  <si>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</si>
  <si>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</si>
  <si>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</si>
  <si>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</si>
  <si>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</si>
  <si>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</si>
  <si>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</si>
  <si>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</si>
  <si>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</si>
  <si>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</si>
  <si>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</si>
  <si>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</si>
  <si>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</si>
  <si>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</si>
  <si>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</si>
  <si>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</si>
  <si>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</si>
  <si>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</si>
  <si>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</si>
  <si>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</si>
  <si>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</si>
  <si>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</si>
  <si>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</si>
  <si>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</si>
  <si>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</si>
  <si>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</si>
  <si>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</si>
  <si>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</si>
  <si>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</si>
  <si>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</si>
  <si>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</si>
  <si>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</si>
  <si>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</si>
  <si>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</si>
  <si>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</si>
  <si>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</si>
  <si>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</si>
  <si>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</si>
  <si>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</si>
  <si>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</si>
  <si>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</si>
  <si>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</si>
  <si>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</si>
  <si>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</si>
  <si>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</si>
  <si>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</si>
  <si>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</si>
  <si>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</si>
  <si>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</si>
  <si>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</si>
  <si>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</si>
  <si>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</si>
  <si>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</si>
  <si>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</si>
  <si>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</si>
  <si>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</si>
  <si>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</si>
  <si>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</si>
  <si>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</si>
  <si>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</si>
  <si>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</si>
  <si>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</si>
  <si>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</si>
  <si>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</si>
  <si>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</si>
  <si>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</si>
  <si>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</si>
  <si>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</si>
  <si>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</si>
  <si>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</si>
  <si>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</si>
  <si>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</si>
  <si>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</si>
  <si>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</si>
  <si>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</si>
  <si>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</si>
  <si>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</si>
  <si>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</si>
  <si>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</si>
  <si>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</si>
  <si>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</si>
  <si>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</si>
  <si>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</si>
  <si>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</si>
  <si>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</si>
  <si>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</si>
  <si>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</si>
  <si>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</si>
  <si>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</si>
  <si>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</si>
  <si>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</si>
  <si>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</si>
  <si>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</si>
  <si>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</si>
  <si>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</si>
  <si>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</si>
  <si>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</si>
  <si>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</si>
  <si>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</si>
  <si>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</si>
  <si>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</si>
  <si>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</si>
  <si>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</si>
  <si>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</si>
  <si>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</si>
  <si>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</si>
  <si>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</si>
  <si>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</si>
  <si>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</si>
  <si>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</si>
  <si>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</si>
  <si>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</si>
  <si>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</si>
  <si>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</si>
  <si>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</si>
  <si>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</si>
  <si>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</si>
  <si>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</si>
  <si>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</si>
  <si>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</si>
  <si>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</si>
  <si>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</si>
  <si>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</si>
  <si>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</si>
  <si>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</si>
  <si>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</si>
  <si>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</si>
  <si>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</si>
  <si>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</si>
  <si>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</si>
  <si>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</si>
  <si>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</si>
  <si>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</si>
  <si>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</si>
  <si>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</si>
  <si>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</si>
  <si>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</si>
  <si>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</si>
  <si>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</si>
  <si>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</si>
  <si>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</si>
  <si>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</si>
  <si>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</si>
  <si>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</si>
  <si>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</si>
  <si>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</si>
  <si>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</si>
  <si>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</si>
  <si>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</si>
  <si>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</si>
  <si>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</si>
  <si>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</si>
  <si>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</si>
  <si>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</si>
  <si>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</si>
  <si>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</si>
  <si>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</si>
  <si>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</si>
  <si>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</si>
  <si>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</si>
  <si>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</si>
  <si>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</si>
  <si>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</si>
  <si>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</si>
  <si>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</si>
  <si>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</si>
  <si>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</si>
  <si>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</si>
  <si>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</si>
  <si>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</si>
  <si>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</si>
  <si>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</si>
  <si>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</si>
  <si>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</si>
  <si>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</si>
  <si>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</si>
  <si>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</si>
  <si>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</si>
  <si>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</si>
  <si>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</si>
  <si>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</si>
  <si>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</si>
  <si>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</si>
  <si>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</si>
  <si>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</si>
  <si>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</si>
  <si>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</si>
  <si>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</si>
  <si>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</si>
  <si>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</si>
  <si>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</si>
  <si>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</si>
  <si>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</si>
  <si>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</si>
  <si>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</si>
  <si>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</si>
  <si>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</si>
  <si>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</si>
  <si>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</si>
  <si>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</si>
  <si>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</si>
  <si>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</si>
  <si>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</si>
  <si>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</si>
  <si>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</si>
  <si>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</si>
  <si>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</si>
  <si>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</si>
  <si>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</si>
  <si>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</si>
  <si>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</si>
  <si>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</si>
  <si>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</si>
  <si>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</si>
  <si>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</si>
  <si>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</si>
  <si>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</si>
  <si>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</si>
  <si>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</si>
  <si>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</si>
  <si>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</si>
  <si>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</si>
  <si>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</si>
  <si>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</si>
  <si>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</si>
  <si>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</si>
  <si>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</si>
  <si>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</si>
  <si>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</si>
  <si>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</si>
  <si>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</si>
  <si>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</si>
  <si>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</si>
  <si>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</si>
  <si>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</si>
  <si>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</si>
  <si>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</si>
  <si>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</si>
  <si>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</si>
  <si>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</si>
  <si>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</si>
  <si>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</si>
  <si>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</si>
  <si>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</si>
  <si>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</si>
  <si>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</si>
  <si>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</si>
  <si>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</si>
  <si>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</si>
  <si>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</si>
  <si>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</si>
  <si>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</si>
  <si>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</si>
  <si>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</si>
  <si>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</si>
  <si>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</si>
  <si>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</si>
  <si>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</si>
  <si>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</si>
  <si>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</si>
  <si>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</si>
  <si>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</si>
  <si>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</si>
  <si>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</si>
  <si>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</si>
  <si>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</si>
  <si>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</si>
  <si>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</si>
  <si>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</si>
  <si>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</si>
  <si>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</si>
  <si>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</si>
  <si>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</si>
  <si>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</si>
  <si>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</si>
  <si>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</si>
  <si>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</si>
  <si>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</si>
  <si>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</si>
  <si>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</si>
  <si>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</si>
  <si>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</si>
  <si>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</si>
  <si>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</si>
  <si>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</si>
  <si>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</si>
  <si>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</si>
  <si>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</si>
  <si>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</si>
  <si>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</si>
  <si>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</si>
  <si>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</si>
  <si>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</si>
  <si>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</si>
  <si>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</si>
  <si>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</si>
  <si>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</si>
  <si>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</si>
  <si>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</si>
  <si>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</si>
  <si>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</si>
  <si>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</si>
  <si>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</si>
  <si>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</si>
  <si>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</si>
  <si>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</si>
  <si>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</si>
  <si>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</si>
  <si>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</si>
  <si>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</si>
  <si>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</si>
  <si>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</si>
  <si>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</si>
  <si>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</si>
  <si>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</si>
  <si>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</si>
  <si>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</si>
  <si>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</si>
  <si>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</si>
  <si>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</si>
  <si>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</si>
  <si>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</si>
  <si>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</si>
  <si>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</si>
  <si>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</si>
  <si>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</si>
  <si>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</si>
  <si>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</si>
  <si>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</si>
  <si>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</si>
  <si>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</si>
  <si>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</si>
  <si>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</si>
  <si>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</si>
  <si>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</si>
  <si>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</si>
  <si>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</si>
  <si>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</si>
  <si>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</si>
  <si>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</si>
  <si>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</si>
  <si>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</si>
  <si>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</si>
  <si>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</si>
  <si>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</si>
  <si>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</si>
  <si>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</si>
  <si>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</si>
  <si>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</si>
  <si>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</si>
  <si>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</si>
  <si>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</si>
  <si>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</si>
  <si>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</si>
  <si>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</si>
  <si>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</si>
  <si>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</si>
  <si>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</si>
  <si>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</si>
  <si>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</si>
  <si>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</si>
  <si>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</si>
  <si>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</si>
  <si>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</si>
  <si>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</si>
  <si>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</si>
  <si>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</si>
  <si>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</si>
  <si>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</si>
  <si>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</si>
  <si>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</si>
  <si>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</si>
  <si>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</si>
  <si>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</si>
  <si>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</si>
  <si>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</si>
  <si>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</si>
  <si>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</si>
  <si>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</si>
  <si>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</si>
  <si>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</si>
  <si>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</si>
  <si>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</si>
  <si>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</si>
  <si>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</si>
  <si>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</si>
  <si>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</si>
  <si>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</si>
  <si>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</si>
  <si>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</si>
  <si>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</si>
  <si>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</si>
  <si>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</si>
  <si>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</si>
  <si>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</si>
  <si>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</si>
  <si>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</si>
  <si>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</si>
  <si>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</si>
  <si>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</si>
  <si>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</si>
  <si>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</si>
  <si>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</si>
  <si>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</si>
  <si>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</si>
  <si>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</si>
  <si>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</si>
  <si>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</si>
  <si>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</si>
  <si>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</si>
  <si>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</si>
  <si>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</si>
  <si>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</si>
  <si>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</si>
  <si>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</si>
  <si>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</si>
  <si>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</si>
  <si>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</si>
  <si>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</si>
  <si>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</si>
  <si>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</si>
  <si>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</si>
  <si>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</si>
  <si>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</si>
  <si>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</si>
  <si>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</si>
  <si>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</si>
  <si>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</si>
  <si>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</si>
  <si>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</si>
  <si>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</si>
  <si>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</si>
  <si>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</si>
  <si>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</si>
  <si>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</si>
  <si>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</si>
  <si>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</si>
  <si>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</si>
  <si>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</si>
  <si>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</si>
  <si>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</si>
  <si>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</si>
  <si>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</si>
  <si>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</si>
  <si>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</si>
  <si>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</si>
  <si>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</si>
  <si>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</si>
  <si>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</si>
  <si>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</si>
  <si>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</si>
  <si>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</si>
  <si>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</si>
  <si>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</si>
  <si>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</si>
  <si>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</si>
  <si>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</si>
  <si>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</si>
  <si>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</si>
  <si>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</si>
  <si>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</si>
  <si>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</si>
  <si>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</si>
  <si>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</si>
  <si>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</si>
  <si>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</si>
  <si>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</si>
  <si>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</si>
  <si>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</si>
  <si>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</si>
  <si>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</si>
  <si>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</si>
  <si>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</si>
  <si>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</si>
  <si>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</si>
  <si>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</si>
  <si>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</si>
  <si>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</si>
  <si>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</si>
  <si>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</si>
  <si>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</si>
  <si>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</si>
  <si>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</si>
  <si>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</si>
  <si>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</si>
  <si>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</si>
  <si>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</si>
  <si>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</si>
  <si>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</si>
  <si>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</si>
  <si>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</si>
  <si>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</si>
  <si>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</si>
  <si>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</si>
  <si>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</si>
  <si>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</si>
  <si>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</si>
  <si>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</si>
  <si>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</si>
  <si>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</si>
  <si>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</si>
  <si>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</si>
  <si>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</si>
  <si>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</si>
  <si>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</si>
  <si>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</si>
  <si>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</si>
  <si>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</si>
  <si>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</si>
  <si>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</si>
  <si>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</si>
  <si>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</si>
  <si>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</si>
  <si>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</si>
  <si>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</si>
  <si>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</si>
  <si>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</si>
  <si>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</si>
  <si>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</si>
  <si>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</si>
  <si>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</si>
  <si>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</si>
  <si>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</si>
  <si>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</si>
  <si>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</si>
  <si>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</si>
  <si>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</si>
  <si>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</si>
  <si>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</si>
  <si>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</si>
  <si>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</si>
  <si>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</si>
  <si>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</si>
  <si>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</si>
  <si>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</si>
  <si>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</si>
  <si>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</si>
  <si>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</si>
  <si>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</si>
  <si>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</si>
  <si>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</si>
  <si>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</si>
  <si>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</si>
  <si>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</si>
  <si>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</si>
  <si>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</si>
  <si>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</si>
  <si>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</si>
  <si>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</si>
  <si>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</si>
  <si>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</si>
  <si>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</si>
  <si>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</si>
  <si>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</si>
  <si>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</si>
  <si>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</si>
  <si>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</si>
  <si>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</si>
  <si>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</si>
  <si>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</si>
  <si>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</si>
  <si>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</si>
  <si>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</si>
  <si>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</si>
  <si>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</si>
  <si>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</si>
  <si>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</si>
  <si>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</si>
  <si>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</si>
  <si>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</si>
  <si>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</si>
  <si>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</si>
  <si>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</si>
  <si>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</si>
  <si>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</si>
  <si>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</si>
  <si>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</si>
  <si>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</si>
  <si>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</si>
  <si>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</si>
  <si>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</si>
  <si>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</si>
  <si>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</si>
  <si>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</si>
  <si>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</si>
  <si>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</si>
  <si>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</si>
  <si>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</si>
  <si>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</si>
  <si>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</si>
  <si>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</si>
  <si>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</si>
  <si>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</si>
  <si>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</si>
  <si>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</si>
  <si>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</si>
  <si>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</si>
  <si>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</si>
  <si>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</si>
  <si>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</si>
  <si>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</si>
  <si>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</si>
  <si>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</si>
  <si>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</si>
  <si>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</si>
  <si>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</si>
  <si>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</si>
  <si>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</si>
  <si>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</si>
  <si>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</si>
  <si>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</si>
  <si>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</si>
  <si>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</si>
  <si>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</si>
  <si>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</si>
  <si>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</si>
  <si>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</si>
  <si>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</si>
  <si>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</si>
  <si>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</si>
  <si>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</si>
  <si>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</si>
  <si>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</si>
  <si>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</si>
  <si>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</si>
  <si>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</si>
  <si>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</si>
  <si>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</si>
  <si>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</si>
  <si>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</si>
  <si>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</si>
  <si>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</si>
  <si>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</si>
  <si>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</si>
  <si>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</si>
  <si>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</si>
  <si>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</si>
  <si>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</si>
  <si>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</si>
  <si>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</si>
  <si>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</si>
  <si>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</si>
  <si>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</si>
  <si>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</si>
  <si>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</si>
  <si>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</si>
  <si>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</si>
  <si>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</si>
  <si>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</si>
  <si>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</si>
  <si>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</si>
  <si>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</si>
  <si>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</si>
  <si>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</si>
  <si>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</si>
  <si>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</si>
  <si>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</si>
  <si>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</si>
  <si>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</si>
  <si>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</si>
  <si>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</si>
  <si>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</si>
  <si>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</si>
  <si>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</si>
  <si>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</si>
  <si>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</si>
  <si>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</si>
  <si>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</si>
  <si>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</si>
  <si>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</si>
  <si>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</si>
  <si>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</si>
  <si>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</si>
  <si>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</si>
  <si>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</si>
  <si>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</si>
  <si>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</si>
  <si>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</si>
  <si>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</si>
  <si>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</si>
  <si>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</si>
  <si>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</si>
  <si>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</si>
  <si>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</si>
  <si>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</si>
  <si>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</si>
  <si>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</si>
  <si>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</si>
  <si>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</si>
  <si>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</si>
  <si>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</si>
  <si>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</si>
  <si>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</si>
  <si>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</si>
  <si>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</si>
  <si>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</si>
  <si>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</si>
  <si>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</si>
  <si>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</si>
  <si>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</si>
  <si>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</si>
  <si>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</si>
  <si>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</si>
  <si>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</si>
  <si>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</si>
  <si>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</si>
  <si>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</si>
  <si>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</si>
  <si>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</si>
  <si>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</si>
  <si>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</si>
  <si>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</si>
  <si>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</si>
  <si>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</si>
  <si>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</si>
  <si>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</si>
  <si>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</si>
  <si>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</si>
  <si>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</si>
  <si>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</si>
  <si>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</si>
  <si>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</si>
  <si>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</si>
  <si>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</si>
  <si>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</si>
  <si>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</si>
  <si>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</si>
  <si>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</si>
  <si>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</si>
  <si>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</si>
  <si>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</si>
  <si>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</si>
  <si>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</si>
  <si>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</si>
  <si>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</si>
  <si>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</si>
  <si>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</si>
  <si>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</si>
  <si>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</si>
  <si>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</si>
  <si>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</si>
  <si>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</si>
  <si>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</si>
  <si>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</si>
  <si>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</si>
  <si>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</si>
  <si>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</si>
  <si>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</si>
  <si>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</si>
  <si>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</si>
  <si>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</si>
  <si>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</si>
  <si>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</si>
  <si>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</si>
  <si>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</si>
  <si>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</si>
  <si>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</si>
  <si>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</si>
  <si>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</si>
  <si>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</si>
  <si>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</si>
  <si>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</si>
  <si>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</si>
  <si>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</si>
  <si>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</si>
  <si>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</si>
  <si>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</si>
  <si>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</si>
  <si>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</si>
  <si>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</si>
  <si>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</si>
  <si>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</si>
  <si>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</si>
  <si>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</si>
  <si>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</si>
  <si>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</si>
  <si>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</si>
  <si>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</si>
  <si>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</si>
  <si>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</si>
  <si>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</si>
  <si>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</si>
  <si>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</si>
  <si>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</si>
  <si>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</si>
  <si>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</si>
  <si>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</si>
  <si>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</si>
  <si>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</si>
  <si>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</si>
  <si>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</si>
  <si>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</si>
  <si>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</si>
  <si>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</si>
  <si>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</si>
  <si>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</si>
  <si>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</si>
  <si>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</si>
  <si>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</si>
  <si>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</si>
  <si>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</si>
  <si>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</si>
  <si>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</si>
  <si>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</si>
  <si>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</si>
  <si>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</si>
  <si>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</si>
  <si>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</si>
  <si>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</si>
  <si>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</si>
  <si>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</si>
  <si>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</si>
  <si>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</si>
  <si>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</si>
  <si>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</si>
  <si>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</si>
  <si>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</si>
  <si>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</si>
  <si>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</si>
  <si>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</si>
  <si>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</si>
  <si>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</si>
  <si>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</si>
  <si>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</si>
  <si>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</si>
  <si>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</si>
  <si>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</si>
  <si>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</si>
  <si>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</si>
  <si>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</si>
  <si>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</si>
  <si>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</si>
  <si>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</si>
  <si>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</si>
  <si>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</si>
  <si>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</si>
  <si>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</si>
  <si>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</si>
  <si>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</si>
  <si>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</si>
  <si>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</si>
  <si>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</si>
  <si>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</si>
  <si>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</si>
  <si>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</si>
  <si>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</si>
  <si>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</si>
  <si>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</si>
  <si>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</si>
  <si>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</si>
  <si>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</si>
  <si>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</si>
  <si>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</si>
  <si>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</si>
  <si>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</si>
  <si>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</si>
  <si>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</si>
  <si>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</si>
  <si>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</si>
  <si>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</si>
  <si>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</si>
  <si>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</si>
  <si>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</si>
  <si>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</si>
  <si>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</si>
  <si>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</si>
  <si>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</si>
  <si>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</si>
  <si>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</si>
  <si>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</si>
  <si>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</si>
  <si>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</si>
  <si>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</si>
  <si>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</si>
  <si>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</si>
  <si>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</si>
  <si>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</si>
  <si>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</si>
  <si>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</si>
  <si>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</si>
  <si>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</si>
  <si>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</si>
  <si>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</si>
  <si>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</si>
  <si>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</si>
  <si>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</si>
  <si>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</si>
  <si>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</si>
  <si>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</si>
  <si>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</si>
  <si>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</si>
  <si>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</si>
  <si>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</si>
  <si>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</si>
  <si>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</si>
  <si>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</si>
  <si>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</si>
  <si>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</si>
  <si>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</si>
  <si>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</si>
  <si>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</si>
  <si>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</si>
  <si>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</si>
  <si>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</si>
  <si>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</si>
  <si>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</si>
  <si>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</si>
  <si>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</si>
  <si>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</si>
  <si>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</si>
  <si>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</si>
  <si>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</si>
  <si>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</si>
  <si>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</si>
  <si>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</si>
  <si>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</si>
  <si>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</si>
  <si>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</si>
  <si>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</si>
  <si>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</si>
  <si>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</si>
  <si>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</si>
  <si>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</si>
  <si>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</si>
  <si>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</si>
  <si>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</si>
  <si>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</si>
  <si>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</si>
  <si>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</si>
  <si>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</si>
  <si>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</si>
  <si>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</si>
  <si>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</si>
  <si>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</si>
  <si>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</si>
  <si>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</si>
  <si>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</si>
  <si>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</si>
  <si>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</si>
  <si>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</si>
  <si>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</si>
  <si>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</si>
  <si>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</si>
  <si>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</si>
  <si>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</si>
  <si>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</si>
  <si>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</si>
  <si>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</si>
  <si>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</si>
  <si>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</si>
  <si>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</si>
  <si>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</si>
  <si>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</si>
  <si>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</si>
  <si>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</si>
  <si>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</si>
  <si>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</si>
  <si>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</si>
  <si>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</si>
  <si>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</si>
  <si>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</si>
  <si>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</si>
  <si>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</si>
  <si>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</si>
  <si>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</si>
  <si>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</si>
  <si>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</si>
  <si>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</si>
  <si>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</si>
  <si>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</si>
  <si>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</si>
  <si>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</si>
  <si>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</si>
  <si>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</si>
  <si>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</si>
  <si>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</si>
  <si>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</si>
  <si>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</si>
  <si>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</si>
  <si>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</si>
  <si>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</si>
  <si>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</si>
  <si>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</si>
  <si>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</si>
  <si>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</si>
  <si>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</si>
  <si>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</si>
  <si>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</si>
  <si>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</si>
  <si>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</si>
  <si>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</si>
  <si>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</si>
  <si>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</si>
  <si>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</si>
  <si>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</si>
  <si>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</si>
  <si>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</si>
  <si>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</si>
  <si>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</si>
  <si>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</si>
  <si>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</si>
  <si>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</si>
  <si>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</si>
  <si>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</si>
  <si>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</si>
  <si>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</si>
  <si>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</si>
  <si>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</si>
  <si>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</si>
  <si>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</si>
  <si>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</si>
  <si>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</si>
  <si>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</si>
  <si>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</si>
  <si>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</si>
  <si>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</si>
  <si>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</si>
  <si>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</si>
  <si>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</si>
  <si>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</si>
  <si>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</si>
  <si>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</si>
  <si>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</si>
  <si>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</si>
  <si>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</si>
  <si>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</si>
  <si>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</si>
  <si>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</si>
  <si>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</si>
  <si>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</si>
  <si>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</si>
  <si>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</si>
  <si>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</si>
  <si>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</si>
  <si>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</si>
  <si>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</si>
  <si>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</si>
  <si>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</si>
  <si>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</si>
  <si>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</si>
  <si>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</si>
  <si>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</si>
  <si>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</si>
  <si>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</si>
  <si>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</si>
  <si>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</si>
  <si>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</si>
  <si>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</si>
  <si>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</si>
  <si>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</si>
  <si>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</si>
  <si>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</si>
  <si>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</si>
  <si>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</si>
  <si>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</si>
  <si>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</si>
  <si>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</si>
  <si>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</si>
  <si>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</si>
  <si>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</si>
  <si>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</si>
  <si>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</si>
  <si>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</si>
  <si>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</si>
  <si>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</si>
  <si>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</si>
  <si>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</si>
  <si>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</si>
  <si>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</si>
  <si>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</si>
  <si>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</si>
  <si>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</si>
  <si>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</si>
  <si>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</si>
  <si>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</si>
  <si>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</si>
  <si>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</si>
  <si>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</si>
  <si>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</si>
  <si>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</si>
  <si>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</si>
  <si>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</si>
  <si>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</si>
  <si>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</si>
  <si>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</si>
  <si>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</si>
  <si>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</si>
  <si>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</si>
  <si>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</si>
  <si>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</si>
  <si>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</si>
  <si>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</si>
  <si>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</si>
  <si>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</si>
  <si>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</si>
  <si>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</si>
  <si>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</si>
  <si>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</si>
  <si>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</si>
  <si>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</si>
  <si>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</si>
  <si>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</si>
  <si>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</si>
  <si>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</si>
  <si>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</si>
  <si>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</si>
  <si>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</si>
  <si>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</si>
  <si>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</si>
  <si>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</si>
  <si>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</si>
  <si>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</si>
  <si>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</si>
  <si>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</si>
  <si>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</si>
  <si>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</si>
  <si>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</si>
  <si>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</si>
  <si>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</si>
  <si>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</si>
  <si>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</si>
  <si>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</si>
  <si>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</si>
  <si>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</si>
  <si>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</si>
  <si>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</si>
  <si>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</si>
  <si>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</si>
  <si>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</si>
  <si>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</si>
  <si>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</si>
  <si>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</si>
  <si>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</si>
  <si>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</si>
  <si>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</si>
  <si>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</si>
  <si>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</si>
  <si>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</si>
  <si>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</si>
  <si>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</si>
  <si>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</si>
  <si>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</si>
  <si>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</si>
  <si>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</si>
  <si>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</si>
  <si>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</si>
  <si>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</si>
  <si>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</si>
  <si>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</si>
  <si>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</si>
  <si>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</si>
  <si>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</si>
  <si>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</si>
  <si>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</si>
  <si>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</si>
  <si>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</si>
  <si>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</si>
  <si>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</si>
  <si>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</si>
  <si>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</si>
  <si>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</si>
  <si>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</si>
  <si>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</si>
  <si>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</si>
  <si>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</si>
  <si>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</si>
  <si>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</si>
  <si>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</si>
  <si>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</si>
  <si>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</si>
  <si>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</si>
  <si>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</si>
  <si>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</si>
  <si>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</si>
  <si>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</si>
  <si>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</si>
  <si>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</si>
  <si>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</si>
  <si>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</si>
  <si>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</si>
  <si>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</si>
  <si>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</si>
  <si>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</si>
  <si>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</si>
  <si>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</si>
  <si>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</si>
  <si>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</si>
  <si>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</si>
  <si>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</si>
  <si>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</si>
  <si>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</si>
  <si>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</si>
  <si>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</si>
  <si>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</si>
  <si>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</si>
  <si>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</si>
  <si>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</si>
  <si>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</si>
  <si>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</si>
  <si>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</si>
  <si>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</si>
  <si>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</si>
  <si>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</si>
  <si>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</si>
  <si>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</si>
  <si>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</si>
  <si>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</si>
  <si>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</si>
  <si>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</si>
  <si>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</si>
  <si>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</si>
  <si>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</si>
  <si>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</si>
  <si>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</si>
  <si>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</si>
  <si>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</si>
  <si>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</si>
  <si>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</si>
  <si>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</si>
  <si>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</si>
  <si>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</si>
  <si>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</si>
  <si>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</si>
  <si>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</si>
  <si>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</si>
  <si>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</si>
  <si>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</si>
  <si>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</si>
  <si>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</si>
  <si>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</si>
  <si>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</si>
  <si>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</si>
  <si>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</si>
  <si>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</si>
  <si>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</si>
  <si>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</si>
  <si>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</si>
  <si>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</si>
  <si>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</si>
  <si>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</si>
  <si>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</si>
  <si>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</si>
  <si>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</si>
  <si>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</si>
  <si>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</si>
  <si>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</si>
  <si>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</si>
  <si>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</si>
  <si>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</si>
  <si>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</si>
  <si>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</si>
  <si>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</si>
  <si>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</si>
  <si>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</si>
  <si>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</si>
  <si>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</si>
  <si>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</si>
  <si>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</si>
  <si>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</si>
  <si>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</si>
  <si>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</si>
  <si>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</si>
  <si>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</si>
  <si>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</si>
  <si>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</si>
  <si>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</si>
  <si>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</si>
  <si>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</si>
  <si>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</si>
  <si>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</si>
  <si>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</si>
  <si>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</si>
  <si>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</si>
  <si>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</si>
  <si>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</si>
  <si>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</si>
  <si>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</si>
  <si>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</si>
  <si>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</si>
  <si>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</si>
  <si>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</si>
  <si>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</si>
  <si>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</si>
  <si>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</si>
  <si>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</si>
  <si>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</si>
  <si>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</si>
  <si>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</si>
  <si>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</si>
  <si>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</si>
  <si>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</si>
  <si>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</si>
  <si>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</si>
  <si>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</si>
  <si>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</si>
  <si>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</si>
  <si>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</si>
  <si>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</si>
  <si>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</si>
  <si>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</si>
  <si>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</si>
  <si>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</si>
  <si>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</si>
  <si>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</si>
  <si>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</si>
  <si>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</si>
  <si>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</si>
  <si>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</si>
  <si>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</si>
  <si>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</si>
  <si>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</si>
  <si>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</si>
  <si>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</si>
  <si>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</si>
  <si>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</si>
  <si>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</si>
  <si>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</si>
  <si>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</si>
  <si>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</si>
  <si>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</si>
  <si>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</si>
  <si>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</si>
  <si>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</si>
  <si>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</si>
  <si>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</si>
  <si>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</si>
  <si>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</si>
  <si>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</si>
  <si>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</si>
  <si>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</si>
  <si>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</si>
  <si>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</si>
  <si>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</si>
  <si>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</si>
  <si>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</si>
  <si>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</si>
  <si>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</si>
  <si>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</si>
  <si>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</si>
  <si>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</si>
  <si>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</si>
  <si>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</si>
  <si>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</si>
  <si>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</si>
  <si>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</si>
  <si>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</si>
  <si>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</si>
  <si>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</si>
  <si>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</si>
  <si>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</si>
  <si>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</si>
  <si>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</si>
  <si>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</si>
  <si>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</si>
  <si>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</si>
  <si>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</si>
  <si>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</si>
  <si>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</si>
  <si>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</si>
  <si>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</si>
  <si>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</si>
  <si>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</si>
  <si>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</si>
  <si>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</si>
  <si>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</si>
  <si>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</si>
  <si>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</si>
  <si>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</si>
  <si>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</si>
  <si>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</si>
  <si>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</si>
  <si>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</si>
  <si>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</si>
  <si>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</si>
  <si>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</si>
  <si>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</si>
  <si>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</si>
  <si>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</si>
  <si>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</si>
  <si>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</si>
  <si>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</si>
  <si>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</si>
  <si>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</si>
  <si>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</si>
  <si>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</si>
  <si>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</si>
  <si>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</si>
  <si>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</si>
  <si>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</si>
  <si>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</si>
  <si>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</si>
  <si>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</si>
  <si>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</si>
  <si>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</si>
  <si>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</si>
  <si>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</si>
  <si>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</si>
  <si>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</si>
  <si>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</si>
  <si>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</si>
  <si>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</si>
  <si>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</si>
  <si>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</si>
  <si>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</si>
  <si>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</si>
  <si>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</si>
  <si>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</si>
  <si>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</si>
  <si>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</si>
  <si>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</si>
  <si>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</si>
  <si>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</si>
  <si>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</si>
  <si>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</si>
  <si>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</si>
  <si>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</si>
  <si>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</si>
  <si>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</si>
  <si>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</si>
  <si>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</si>
  <si>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</si>
  <si>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</si>
  <si>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</si>
  <si>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</si>
  <si>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</si>
  <si>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</si>
  <si>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</si>
  <si>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</si>
  <si>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</si>
  <si>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</si>
  <si>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</si>
  <si>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</si>
  <si>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</si>
  <si>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</si>
  <si>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</si>
  <si>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</si>
  <si>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</si>
  <si>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</si>
  <si>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</si>
  <si>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</si>
  <si>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</si>
  <si>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</si>
  <si>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</si>
  <si>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</si>
  <si>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</si>
  <si>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</si>
  <si>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</si>
  <si>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</si>
  <si>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</si>
  <si>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</si>
  <si>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</si>
  <si>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</si>
  <si>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</si>
  <si>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</si>
  <si>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</si>
  <si>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</si>
  <si>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</si>
  <si>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</si>
  <si>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</si>
  <si>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</si>
  <si>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</si>
  <si>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</si>
  <si>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</si>
  <si>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</si>
  <si>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</si>
  <si>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</si>
  <si>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</si>
  <si>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</si>
  <si>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</si>
  <si>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</si>
  <si>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</si>
  <si>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</si>
  <si>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</si>
  <si>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</si>
  <si>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</si>
  <si>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</si>
  <si>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</si>
  <si>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</si>
  <si>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</si>
  <si>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</si>
  <si>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</si>
  <si>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</si>
  <si>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</si>
  <si>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</si>
  <si>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</si>
  <si>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</si>
  <si>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</si>
  <si>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</si>
  <si>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</si>
  <si>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</si>
  <si>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</si>
  <si>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</si>
  <si>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</si>
  <si>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</si>
  <si>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</si>
  <si>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</si>
  <si>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</si>
  <si>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</si>
  <si>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</si>
  <si>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</si>
  <si>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</si>
  <si>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</si>
  <si>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</si>
  <si>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</si>
  <si>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</si>
  <si>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</si>
  <si>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</si>
  <si>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</si>
  <si>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</si>
  <si>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</si>
  <si>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</si>
  <si>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</si>
  <si>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</si>
  <si>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</si>
  <si>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</si>
  <si>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</si>
  <si>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</si>
  <si>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</si>
  <si>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</si>
  <si>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</si>
  <si>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</si>
  <si>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</si>
  <si>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</si>
  <si>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</si>
  <si>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</si>
  <si>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</si>
  <si>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</si>
  <si>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</si>
  <si>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</si>
  <si>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</si>
  <si>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</si>
  <si>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</si>
  <si>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</si>
  <si>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</si>
  <si>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</si>
  <si>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</si>
  <si>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</si>
  <si>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</si>
  <si>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</si>
  <si>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</si>
  <si>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</si>
  <si>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</si>
  <si>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</si>
  <si>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</si>
  <si>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</si>
  <si>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</si>
  <si>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</si>
  <si>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</si>
  <si>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</si>
  <si>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</si>
  <si>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</si>
  <si>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</si>
  <si>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</si>
  <si>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</si>
  <si>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</si>
  <si>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</si>
  <si>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</si>
  <si>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</si>
  <si>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</si>
  <si>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</si>
  <si>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</si>
  <si>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</si>
  <si>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</si>
  <si>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</si>
  <si>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</si>
  <si>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</si>
  <si>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</si>
  <si>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</si>
  <si>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</si>
  <si>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</si>
  <si>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</si>
  <si>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</si>
  <si>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</si>
  <si>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</si>
  <si>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</si>
  <si>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</si>
  <si>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</si>
  <si>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</si>
  <si>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</si>
  <si>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</si>
  <si>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</si>
  <si>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</si>
  <si>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</si>
  <si>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</si>
  <si>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</si>
  <si>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</si>
  <si>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</si>
  <si>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</si>
  <si>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</si>
  <si>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</si>
  <si>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</si>
  <si>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</si>
  <si>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</si>
  <si>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</si>
  <si>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</si>
  <si>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</si>
  <si>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</si>
  <si>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</si>
  <si>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</si>
  <si>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</si>
  <si>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</si>
  <si>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</si>
  <si>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</si>
  <si>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</si>
  <si>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</si>
  <si>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</si>
  <si>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</si>
  <si>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</si>
  <si>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</si>
  <si>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</si>
  <si>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</si>
  <si>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</si>
  <si>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</si>
  <si>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</si>
  <si>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</si>
  <si>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</si>
  <si>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</si>
  <si>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</si>
  <si>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</si>
  <si>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</si>
  <si>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</si>
  <si>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</si>
  <si>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</si>
  <si>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</si>
  <si>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</si>
  <si>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</si>
  <si>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</si>
  <si>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</si>
  <si>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</si>
  <si>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</si>
  <si>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</si>
  <si>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</si>
  <si>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</si>
  <si>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</si>
  <si>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</si>
  <si>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</si>
  <si>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</si>
  <si>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</si>
  <si>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</si>
  <si>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</si>
  <si>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</si>
  <si>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</si>
  <si>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</si>
  <si>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</si>
  <si>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</si>
  <si>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</si>
  <si>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</si>
  <si>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</si>
  <si>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</si>
  <si>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</si>
  <si>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</si>
  <si>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</si>
  <si>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</si>
  <si>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</si>
  <si>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</si>
  <si>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</si>
  <si>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</si>
  <si>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</si>
  <si>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</si>
  <si>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</si>
  <si>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</si>
  <si>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</si>
  <si>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</si>
  <si>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</si>
  <si>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</si>
  <si>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</si>
  <si>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</si>
  <si>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</si>
  <si>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</si>
  <si>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</si>
  <si>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</si>
  <si>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</si>
  <si>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</si>
  <si>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</si>
  <si>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</si>
  <si>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</si>
  <si>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</si>
  <si>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</si>
  <si>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</si>
  <si>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</si>
  <si>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</si>
  <si>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</si>
  <si>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</si>
  <si>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</si>
  <si>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</si>
  <si>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</si>
  <si>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</si>
  <si>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</si>
  <si>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</si>
  <si>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</si>
  <si>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</si>
  <si>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</si>
  <si>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</si>
  <si>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</si>
  <si>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</si>
  <si>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</si>
  <si>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</si>
  <si>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</si>
  <si>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</si>
  <si>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</si>
  <si>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</si>
  <si>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</si>
  <si>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</si>
  <si>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</si>
  <si>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</si>
  <si>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</si>
  <si>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</si>
  <si>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</si>
  <si>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</si>
  <si>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</si>
  <si>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</si>
  <si>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</si>
  <si>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</si>
  <si>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</si>
  <si>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</si>
  <si>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</si>
  <si>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</si>
  <si>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</si>
  <si>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</si>
  <si>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</si>
  <si>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</si>
  <si>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</si>
  <si>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</si>
  <si>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</si>
  <si>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</si>
  <si>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</si>
  <si>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</si>
  <si>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</si>
  <si>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</si>
  <si>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</si>
  <si>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</si>
  <si>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</si>
  <si>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</si>
  <si>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</si>
  <si>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</si>
  <si>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</si>
  <si>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</si>
  <si>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</si>
  <si>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</si>
  <si>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</si>
  <si>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</si>
  <si>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</si>
  <si>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</si>
  <si>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</si>
  <si>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</si>
  <si>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</si>
  <si>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</si>
  <si>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</si>
  <si>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</si>
  <si>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</si>
  <si>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</si>
  <si>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</si>
  <si>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</si>
  <si>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</si>
  <si>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</si>
  <si>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</si>
  <si>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</si>
  <si>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</si>
  <si>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</si>
  <si>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</si>
  <si>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</si>
  <si>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</si>
  <si>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</si>
  <si>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</si>
  <si>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</si>
  <si>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</si>
  <si>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</si>
  <si>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</si>
  <si>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</si>
  <si>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</si>
  <si>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</si>
  <si>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</si>
  <si>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</si>
  <si>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</si>
  <si>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</si>
  <si>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</si>
  <si>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</si>
  <si>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</si>
  <si>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</si>
  <si>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</si>
  <si>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</si>
  <si>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</si>
  <si>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</si>
  <si>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</si>
  <si>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</si>
  <si>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</si>
  <si>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</si>
  <si>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</si>
  <si>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</si>
  <si>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</si>
  <si>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</si>
  <si>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</si>
  <si>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</si>
  <si>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</si>
  <si>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</si>
  <si>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</si>
  <si>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</si>
  <si>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</si>
  <si>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</si>
  <si>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</si>
  <si>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</si>
  <si>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</si>
  <si>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</si>
  <si>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</si>
  <si>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</si>
  <si>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</si>
  <si>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</si>
  <si>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</si>
  <si>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</si>
  <si>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</si>
  <si>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</si>
  <si>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</si>
  <si>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</si>
  <si>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</si>
  <si>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</si>
  <si>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</si>
  <si>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</si>
  <si>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</si>
  <si>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</si>
  <si>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</si>
  <si>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</si>
  <si>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</si>
  <si>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</si>
  <si>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</si>
  <si>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</si>
  <si>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</si>
  <si>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</si>
  <si>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</si>
  <si>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</si>
  <si>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</si>
  <si>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</si>
  <si>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</si>
  <si>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</si>
  <si>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</si>
  <si>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</si>
  <si>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</si>
  <si>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</si>
  <si>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</si>
  <si>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</si>
  <si>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</si>
  <si>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</si>
  <si>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</si>
  <si>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</si>
  <si>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</si>
  <si>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</si>
  <si>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</si>
  <si>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</si>
  <si>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</si>
  <si>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</si>
  <si>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</si>
  <si>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</si>
  <si>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</si>
  <si>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</si>
  <si>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</si>
  <si>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</si>
  <si>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</si>
  <si>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</si>
  <si>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</si>
  <si>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</si>
  <si>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</si>
  <si>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</si>
  <si>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</si>
  <si>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</si>
  <si>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</si>
  <si>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</si>
  <si>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</si>
  <si>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</si>
  <si>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</si>
  <si>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</si>
  <si>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</si>
  <si>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</si>
  <si>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</si>
  <si>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</si>
  <si>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</si>
  <si>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</si>
  <si>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</si>
  <si>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</si>
  <si>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</si>
  <si>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</si>
  <si>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</si>
  <si>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</si>
  <si>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</si>
  <si>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</si>
  <si>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</si>
  <si>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</si>
  <si>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</si>
  <si>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</si>
  <si>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</si>
  <si>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</si>
  <si>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</si>
  <si>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</si>
  <si>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</si>
  <si>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</si>
  <si>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</si>
  <si>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</si>
  <si>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</si>
  <si>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</si>
  <si>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</si>
  <si>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</si>
  <si>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</si>
  <si>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</si>
  <si>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</si>
  <si>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</si>
  <si>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</si>
  <si>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</si>
  <si>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</si>
  <si>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</si>
  <si>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</si>
  <si>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</si>
  <si>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</si>
  <si>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</si>
  <si>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</si>
  <si>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</si>
  <si>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</si>
  <si>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</si>
  <si>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</si>
  <si>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</si>
  <si>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</si>
  <si>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</si>
  <si>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</si>
  <si>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</si>
  <si>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</si>
  <si>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</si>
  <si>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</si>
  <si>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</si>
  <si>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</si>
  <si>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</si>
  <si>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</si>
  <si>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</si>
  <si>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</si>
  <si>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</si>
  <si>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</si>
  <si>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</si>
  <si>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</si>
  <si>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</si>
  <si>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</si>
  <si>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</si>
  <si>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</si>
  <si>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</si>
  <si>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</si>
  <si>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</si>
  <si>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</si>
  <si>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</si>
  <si>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</si>
  <si>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</si>
  <si>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</si>
  <si>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</si>
  <si>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</si>
  <si>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</si>
  <si>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</si>
  <si>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</si>
  <si>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</si>
  <si>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</si>
  <si>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</si>
  <si>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</si>
  <si>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</si>
  <si>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</si>
  <si>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</si>
  <si>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</si>
  <si>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</si>
  <si>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</si>
  <si>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</si>
  <si>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</si>
  <si>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</si>
  <si>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</si>
  <si>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</si>
  <si>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</si>
  <si>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</si>
  <si>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</si>
  <si>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</si>
  <si>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</si>
  <si>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</si>
  <si>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</si>
  <si>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</si>
  <si>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</si>
  <si>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</si>
  <si>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</si>
  <si>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</si>
  <si>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</si>
  <si>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</si>
  <si>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</si>
  <si>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</si>
  <si>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</si>
  <si>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</si>
  <si>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</si>
  <si>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</si>
  <si>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</si>
  <si>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</si>
  <si>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</si>
  <si>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</si>
  <si>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</si>
  <si>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</si>
  <si>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</si>
  <si>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</si>
  <si>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</si>
  <si>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</si>
  <si>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</si>
  <si>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</si>
  <si>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</si>
  <si>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</si>
  <si>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</si>
  <si>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</si>
  <si>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</si>
  <si>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</si>
  <si>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</si>
  <si>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</si>
  <si>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</si>
  <si>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</si>
  <si>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</si>
  <si>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</si>
  <si>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</si>
  <si>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</si>
  <si>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</si>
  <si>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</si>
  <si>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</si>
  <si>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</si>
  <si>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</si>
  <si>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</si>
  <si>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</si>
  <si>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</si>
  <si>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</si>
  <si>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</si>
  <si>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</si>
  <si>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</si>
  <si>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</si>
  <si>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</si>
  <si>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</si>
  <si>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</si>
  <si>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</si>
  <si>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</si>
  <si>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</si>
  <si>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</si>
  <si>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</si>
  <si>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</si>
  <si>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</si>
  <si>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</si>
  <si>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</si>
  <si>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</si>
  <si>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</si>
  <si>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</si>
  <si>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</si>
  <si>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</si>
  <si>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</si>
  <si>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</si>
  <si>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</si>
  <si>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</si>
  <si>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</si>
  <si>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</si>
  <si>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</si>
  <si>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</si>
  <si>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</si>
  <si>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</si>
  <si>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</si>
  <si>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</si>
  <si>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</si>
  <si>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</si>
  <si>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</si>
  <si>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</si>
  <si>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</si>
  <si>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</si>
  <si>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</si>
  <si>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</si>
  <si>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</si>
  <si>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</si>
  <si>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</si>
  <si>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</si>
  <si>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</si>
  <si>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</si>
  <si>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</si>
  <si>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</si>
  <si>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</si>
  <si>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</si>
  <si>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</si>
  <si>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</si>
  <si>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</si>
  <si>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</si>
  <si>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</si>
  <si>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</si>
  <si>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</si>
  <si>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</si>
  <si>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</si>
  <si>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</si>
  <si>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</si>
  <si>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</si>
  <si>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</si>
  <si>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</si>
  <si>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</si>
  <si>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</si>
  <si>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</si>
  <si>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</si>
  <si>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</si>
  <si>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</si>
  <si>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</si>
  <si>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</si>
  <si>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</si>
  <si>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</si>
  <si>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</si>
  <si>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</si>
  <si>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</si>
  <si>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</si>
  <si>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</si>
  <si>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</si>
  <si>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</si>
  <si>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</si>
  <si>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</si>
  <si>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</si>
  <si>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</si>
  <si>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</si>
  <si>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</si>
  <si>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</si>
  <si>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</si>
  <si>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</si>
  <si>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</si>
  <si>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</si>
  <si>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</si>
  <si>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</si>
  <si>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</si>
  <si>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</si>
  <si>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</si>
  <si>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</si>
  <si>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</si>
  <si>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</si>
  <si>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</si>
  <si>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</si>
  <si>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</si>
  <si>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</si>
  <si>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</si>
  <si>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</si>
  <si>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</si>
  <si>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</si>
  <si>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</si>
  <si>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</si>
  <si>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</si>
  <si>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</si>
  <si>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</si>
  <si>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</si>
  <si>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</si>
  <si>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</si>
  <si>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</si>
  <si>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</si>
  <si>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</si>
  <si>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</si>
  <si>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</si>
  <si>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</si>
  <si>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</si>
  <si>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</si>
  <si>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</si>
  <si>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</si>
  <si>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</si>
  <si>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</si>
  <si>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</si>
  <si>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</si>
  <si>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</si>
  <si>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</si>
  <si>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</si>
  <si>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</si>
  <si>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</si>
  <si>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</si>
  <si>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</si>
  <si>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</si>
  <si>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</si>
  <si>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</si>
  <si>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</si>
  <si>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</si>
  <si>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</si>
  <si>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</si>
  <si>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</si>
  <si>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</si>
  <si>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</si>
  <si>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</si>
  <si>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</si>
  <si>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</si>
  <si>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</si>
  <si>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</si>
  <si>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</si>
  <si>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</si>
  <si>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</si>
  <si>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</si>
  <si>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</si>
  <si>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</si>
  <si>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</si>
  <si>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</si>
  <si>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</si>
  <si>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</si>
  <si>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</si>
  <si>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</si>
  <si>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</si>
  <si>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</si>
  <si>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</si>
  <si>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</si>
  <si>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</si>
  <si>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</si>
  <si>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</si>
  <si>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</si>
  <si>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</si>
  <si>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</si>
  <si>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</si>
  <si>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</si>
  <si>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</si>
  <si>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</si>
  <si>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</si>
  <si>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</si>
  <si>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</si>
  <si>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</si>
  <si>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</si>
  <si>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</si>
  <si>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</si>
  <si>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</si>
  <si>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</si>
  <si>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</si>
  <si>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</si>
  <si>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</si>
  <si>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</si>
  <si>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</si>
  <si>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</si>
  <si>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</si>
  <si>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</si>
  <si>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</si>
  <si>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</si>
  <si>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</si>
  <si>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</si>
  <si>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</si>
  <si>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</si>
  <si>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</si>
  <si>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</si>
  <si>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</si>
  <si>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</si>
  <si>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</si>
  <si>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</si>
  <si>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</si>
  <si>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</si>
  <si>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</si>
  <si>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</si>
  <si>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</si>
  <si>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</si>
  <si>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</si>
  <si>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</si>
  <si>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</si>
  <si>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</si>
  <si>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</si>
  <si>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</si>
  <si>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</si>
  <si>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</si>
  <si>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</si>
  <si>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</si>
  <si>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</si>
  <si>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</si>
  <si>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</si>
  <si>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</si>
  <si>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</si>
  <si>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</si>
  <si>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</si>
  <si>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</si>
  <si>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</si>
  <si>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</si>
  <si>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</si>
  <si>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</si>
  <si>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</si>
  <si>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</si>
  <si>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</si>
  <si>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</si>
  <si>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</si>
  <si>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</si>
  <si>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</si>
  <si>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</si>
  <si>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</si>
  <si>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</si>
  <si>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</si>
  <si>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</si>
  <si>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</si>
  <si>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</si>
  <si>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</si>
  <si>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</si>
  <si>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</si>
  <si>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</si>
  <si>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</si>
  <si>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</si>
  <si>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</si>
  <si>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</si>
  <si>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</si>
  <si>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</si>
  <si>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</si>
  <si>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</si>
  <si>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</si>
  <si>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</si>
  <si>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</si>
  <si>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</si>
  <si>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</si>
  <si>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</si>
  <si>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</si>
  <si>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</si>
  <si>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</si>
  <si>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</si>
  <si>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</si>
  <si>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</si>
  <si>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</si>
  <si>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</si>
  <si>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</si>
  <si>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</si>
  <si>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</si>
  <si>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</si>
  <si>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</si>
  <si>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</si>
  <si>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</si>
  <si>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</si>
  <si>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</si>
  <si>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</si>
  <si>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</si>
  <si>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</si>
  <si>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</si>
  <si>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</si>
  <si>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</si>
  <si>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</si>
  <si>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</si>
  <si>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</si>
  <si>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</si>
  <si>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</si>
  <si>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</si>
  <si>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</si>
  <si>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</si>
  <si>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</si>
  <si>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</si>
  <si>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</si>
  <si>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</si>
  <si>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</si>
  <si>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</si>
  <si>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</si>
  <si>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</si>
  <si>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</si>
  <si>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</si>
  <si>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</si>
  <si>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</si>
  <si>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</si>
  <si>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</si>
  <si>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</si>
  <si>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</si>
  <si>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</si>
  <si>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</si>
  <si>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</si>
  <si>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</si>
  <si>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</si>
  <si>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</si>
  <si>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</si>
  <si>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</si>
  <si>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</si>
  <si>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</si>
  <si>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</si>
  <si>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</si>
  <si>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</si>
  <si>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</si>
  <si>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</si>
  <si>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</si>
  <si>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</si>
  <si>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</si>
  <si>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</si>
  <si>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</si>
  <si>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</si>
  <si>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</si>
  <si>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</si>
  <si>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</si>
  <si>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</si>
  <si>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</si>
  <si>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</si>
  <si>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</si>
  <si>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</si>
  <si>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</si>
  <si>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</si>
  <si>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</si>
  <si>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</si>
  <si>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</si>
  <si>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</si>
  <si>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</si>
  <si>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</si>
  <si>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</si>
  <si>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</si>
  <si>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</si>
  <si>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</si>
  <si>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</si>
  <si>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</si>
  <si>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</si>
  <si>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</si>
  <si>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</si>
  <si>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</si>
  <si>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</si>
  <si>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</si>
  <si>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</si>
  <si>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</si>
  <si>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</si>
  <si>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</si>
  <si>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</si>
  <si>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</si>
  <si>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</si>
  <si>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</si>
  <si>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</si>
  <si>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</si>
  <si>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</si>
  <si>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</si>
  <si>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</si>
  <si>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</si>
  <si>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</si>
  <si>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</si>
  <si>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</si>
  <si>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</si>
  <si>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</si>
  <si>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</si>
  <si>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</si>
  <si>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</si>
  <si>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</si>
  <si>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</si>
  <si>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</si>
  <si>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</si>
  <si>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</si>
  <si>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</si>
  <si>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</si>
  <si>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</si>
  <si>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</si>
  <si>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</si>
  <si>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</si>
  <si>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</si>
  <si>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</si>
  <si>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</si>
  <si>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</si>
  <si>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</si>
  <si>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</si>
  <si>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</si>
  <si>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</si>
  <si>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</si>
  <si>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</si>
  <si>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</si>
  <si>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</si>
  <si>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</si>
  <si>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</si>
  <si>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</si>
  <si>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</si>
  <si>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</si>
  <si>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</si>
  <si>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</si>
  <si>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</si>
  <si>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</si>
  <si>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</si>
  <si>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</si>
  <si>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</si>
  <si>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</si>
  <si>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</si>
  <si>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</si>
  <si>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</si>
  <si>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</si>
  <si>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</si>
  <si>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</si>
  <si>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</si>
  <si>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</si>
  <si>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</si>
  <si>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</si>
  <si>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</si>
  <si>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</si>
  <si>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</si>
  <si>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</si>
  <si>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</si>
  <si>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</si>
  <si>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</si>
  <si>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</si>
  <si>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</si>
  <si>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</si>
  <si>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</si>
  <si>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</si>
  <si>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</si>
  <si>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</si>
  <si>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</si>
  <si>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</si>
  <si>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</si>
  <si>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</si>
  <si>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</si>
  <si>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</si>
  <si>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</si>
  <si>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</si>
  <si>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</si>
  <si>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</si>
  <si>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</si>
  <si>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</si>
  <si>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</si>
  <si>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</si>
  <si>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</si>
  <si>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</si>
  <si>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</si>
  <si>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</si>
  <si>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</si>
  <si>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</si>
  <si>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</si>
  <si>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</si>
  <si>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</si>
  <si>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</si>
  <si>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</si>
  <si>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</si>
  <si>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</si>
  <si>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</si>
  <si>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</si>
  <si>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</si>
  <si>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</si>
  <si>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</si>
  <si>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</si>
  <si>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</si>
  <si>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</si>
  <si>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</si>
  <si>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</si>
  <si>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</si>
  <si>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</si>
  <si>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</si>
  <si>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</si>
  <si>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</si>
  <si>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</si>
  <si>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</si>
  <si>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</si>
  <si>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</si>
  <si>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</si>
  <si>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</si>
  <si>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</si>
  <si>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</si>
  <si>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</si>
  <si>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</si>
  <si>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</si>
  <si>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</si>
  <si>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</si>
  <si>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</si>
  <si>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</si>
  <si>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</si>
  <si>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</si>
  <si>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</si>
  <si>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</si>
  <si>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</si>
  <si>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</si>
  <si>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</si>
  <si>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</si>
  <si>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</si>
  <si>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</si>
  <si>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</si>
  <si>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</si>
  <si>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</si>
  <si>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</si>
  <si>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</si>
  <si>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</si>
  <si>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</si>
  <si>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</si>
  <si>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</si>
  <si>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</si>
  <si>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</si>
  <si>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</si>
  <si>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</si>
  <si>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</si>
  <si>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</si>
  <si>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</si>
  <si>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</si>
  <si>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</si>
  <si>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</si>
  <si>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</si>
  <si>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</si>
  <si>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</si>
  <si>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</si>
  <si>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</si>
  <si>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</si>
  <si>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</si>
  <si>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</si>
  <si>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</si>
  <si>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</si>
  <si>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</si>
  <si>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</si>
  <si>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</si>
  <si>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</si>
  <si>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</si>
  <si>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</si>
  <si>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</si>
  <si>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</si>
  <si>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</si>
  <si>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</si>
  <si>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</si>
  <si>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</si>
  <si>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</si>
  <si>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</si>
  <si>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</si>
  <si>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</si>
  <si>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</si>
  <si>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</si>
  <si>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</si>
  <si>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</si>
  <si>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</si>
  <si>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</si>
  <si>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</si>
  <si>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</si>
  <si>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</si>
  <si>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</si>
  <si>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</si>
  <si>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</si>
  <si>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</si>
  <si>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</si>
  <si>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</si>
  <si>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</si>
  <si>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</si>
  <si>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</si>
  <si>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</si>
  <si>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</si>
  <si>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</si>
  <si>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</si>
  <si>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</si>
  <si>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</si>
  <si>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</si>
  <si>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</si>
  <si>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</si>
  <si>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</si>
  <si>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</si>
  <si>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</si>
  <si>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</si>
  <si>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</si>
  <si>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</si>
  <si>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</si>
  <si>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</si>
  <si>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</si>
  <si>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</si>
  <si>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</si>
  <si>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</si>
  <si>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</si>
  <si>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</si>
  <si>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</si>
  <si>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</si>
  <si>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</si>
  <si>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</si>
  <si>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</si>
  <si>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</si>
  <si>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</si>
  <si>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</si>
  <si>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</si>
  <si>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</si>
  <si>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</si>
  <si>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</si>
  <si>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</si>
  <si>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</si>
  <si>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</si>
  <si>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</si>
  <si>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</si>
  <si>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</si>
  <si>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</si>
  <si>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</si>
  <si>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</si>
  <si>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</si>
  <si>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</si>
  <si>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</si>
  <si>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</si>
  <si>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</si>
  <si>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</si>
  <si>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</si>
  <si>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</si>
  <si>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</si>
  <si>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</si>
  <si>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</si>
  <si>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</si>
  <si>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</si>
  <si>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</si>
  <si>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</si>
  <si>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</si>
  <si>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</si>
  <si>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</si>
  <si>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</si>
  <si>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</si>
  <si>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</si>
  <si>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</si>
  <si>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</si>
  <si>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</si>
  <si>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</si>
  <si>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</si>
  <si>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</si>
  <si>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</si>
  <si>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</si>
  <si>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</si>
  <si>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</si>
  <si>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</si>
  <si>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</si>
  <si>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</si>
  <si>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</si>
  <si>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</si>
  <si>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</si>
  <si>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</si>
  <si>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</si>
  <si>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</si>
  <si>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</si>
  <si>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</si>
  <si>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</si>
  <si>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</si>
  <si>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</si>
  <si>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</si>
  <si>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</si>
  <si>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</si>
  <si>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</si>
  <si>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</si>
  <si>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</si>
  <si>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</si>
  <si>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</si>
  <si>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</si>
  <si>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</si>
  <si>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</si>
  <si>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</si>
  <si>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</si>
  <si>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</si>
  <si>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</si>
  <si>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</si>
  <si>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</si>
  <si>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</si>
  <si>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</si>
  <si>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</si>
  <si>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</si>
  <si>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</si>
  <si>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</si>
  <si>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</si>
  <si>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</si>
  <si>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</si>
  <si>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</si>
  <si>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</si>
  <si>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</si>
  <si>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</si>
  <si>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</si>
  <si>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</si>
  <si>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</si>
  <si>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</si>
  <si>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</si>
  <si>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</si>
  <si>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</si>
  <si>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</si>
  <si>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</si>
  <si>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</si>
  <si>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</si>
  <si>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</si>
  <si>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</si>
  <si>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</si>
  <si>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</si>
  <si>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</si>
  <si>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</si>
  <si>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</si>
  <si>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</si>
  <si>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</si>
  <si>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</si>
  <si>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</si>
  <si>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</si>
  <si>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</si>
  <si>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</si>
  <si>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</si>
  <si>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</si>
  <si>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</si>
  <si>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</si>
  <si>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</si>
  <si>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</si>
  <si>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</si>
  <si>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</si>
  <si>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</si>
  <si>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</si>
  <si>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</si>
  <si>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</si>
  <si>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</si>
  <si>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</si>
  <si>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</si>
  <si>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</si>
  <si>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</si>
  <si>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</si>
  <si>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</si>
  <si>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</si>
  <si>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</si>
  <si>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</si>
  <si>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</si>
  <si>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</si>
  <si>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</si>
  <si>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</si>
  <si>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</si>
  <si>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</si>
  <si>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</si>
  <si>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</si>
  <si>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</si>
  <si>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</si>
  <si>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</si>
  <si>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</si>
  <si>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</si>
  <si>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</si>
  <si>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</si>
  <si>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</si>
  <si>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</si>
  <si>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</si>
  <si>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</si>
  <si>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</si>
  <si>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</si>
  <si>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</si>
  <si>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</si>
  <si>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</si>
  <si>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</si>
  <si>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</si>
  <si>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</si>
  <si>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</si>
  <si>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</si>
  <si>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</si>
  <si>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</si>
  <si>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</si>
  <si>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</si>
  <si>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</si>
  <si>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</si>
  <si>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</si>
  <si>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</si>
  <si>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</si>
  <si>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</si>
  <si>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</si>
  <si>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</si>
  <si>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</si>
  <si>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</si>
  <si>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</si>
  <si>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</si>
  <si>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</si>
  <si>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</si>
  <si>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</si>
  <si>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</si>
  <si>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</si>
  <si>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</si>
  <si>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</si>
  <si>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</si>
  <si>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</si>
  <si>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</si>
  <si>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</si>
  <si>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</si>
  <si>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</si>
  <si>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</si>
  <si>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</si>
  <si>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</si>
  <si>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</si>
  <si>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</si>
  <si>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</si>
  <si>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</si>
  <si>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</si>
  <si>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</si>
  <si>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</si>
  <si>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</si>
  <si>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</si>
  <si>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</si>
  <si>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</si>
  <si>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</si>
  <si>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</si>
  <si>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</si>
  <si>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</si>
  <si>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</si>
  <si>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</si>
  <si>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</si>
  <si>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</si>
  <si>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</si>
  <si>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</si>
  <si>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</si>
  <si>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</si>
  <si>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</si>
  <si>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</si>
  <si>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</si>
  <si>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</si>
  <si>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</si>
  <si>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</si>
  <si>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</si>
  <si>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</si>
  <si>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</si>
  <si>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</si>
  <si>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</si>
  <si>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</si>
  <si>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</si>
  <si>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</si>
  <si>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</si>
  <si>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</si>
  <si>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</si>
  <si>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</si>
  <si>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</si>
  <si>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</si>
  <si>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</si>
  <si>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</si>
  <si>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</si>
  <si>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</si>
  <si>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</si>
  <si>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</si>
  <si>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</si>
  <si>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</si>
  <si>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</si>
  <si>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</si>
  <si>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</si>
  <si>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</si>
  <si>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</si>
  <si>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</si>
  <si>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</si>
  <si>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</si>
  <si>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</si>
  <si>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</si>
  <si>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</si>
  <si>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</si>
  <si>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</si>
  <si>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</si>
  <si>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</si>
  <si>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</si>
  <si>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</si>
  <si>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</si>
  <si>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</si>
  <si>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</si>
  <si>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</si>
  <si>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</si>
  <si>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</si>
  <si>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</si>
  <si>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</si>
  <si>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</si>
  <si>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</si>
  <si>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</si>
  <si>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</si>
  <si>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</si>
  <si>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</si>
  <si>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</si>
  <si>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</si>
  <si>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</si>
  <si>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</si>
  <si>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</si>
  <si>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</si>
  <si>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</si>
  <si>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</si>
  <si>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</si>
  <si>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</si>
  <si>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</si>
  <si>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</si>
  <si>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</si>
  <si>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</si>
  <si>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</si>
  <si>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</si>
  <si>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</si>
  <si>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</si>
  <si>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</si>
  <si>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</si>
  <si>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</si>
  <si>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</si>
  <si>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</si>
  <si>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</si>
  <si>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</si>
  <si>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</si>
  <si>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</si>
  <si>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</si>
  <si>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</si>
  <si>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</si>
  <si>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</si>
  <si>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</si>
  <si>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</si>
  <si>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</si>
  <si>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</si>
  <si>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</si>
  <si>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</si>
  <si>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</si>
  <si>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</si>
  <si>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</si>
  <si>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</si>
  <si>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</si>
  <si>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</si>
  <si>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</si>
  <si>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</si>
  <si>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</si>
  <si>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</si>
  <si>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</si>
  <si>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</si>
  <si>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</si>
  <si>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</si>
  <si>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</si>
  <si>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</si>
  <si>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</si>
  <si>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</si>
  <si>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</si>
  <si>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</si>
  <si>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</si>
  <si>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</si>
  <si>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</si>
  <si>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</si>
  <si>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</si>
  <si>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</si>
  <si>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</si>
  <si>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</si>
  <si>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</si>
  <si>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</si>
  <si>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</si>
  <si>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</si>
  <si>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</si>
  <si>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</si>
  <si>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</si>
  <si>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</si>
  <si>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</si>
  <si>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</si>
  <si>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</si>
  <si>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</si>
  <si>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</si>
  <si>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</si>
  <si>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</si>
  <si>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</si>
  <si>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</si>
  <si>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</si>
  <si>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</si>
  <si>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</si>
  <si>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</si>
  <si>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</si>
  <si>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</si>
  <si>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</si>
  <si>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</si>
  <si>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</si>
  <si>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</si>
  <si>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</si>
  <si>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</si>
  <si>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</si>
  <si>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</si>
  <si>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</si>
  <si>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</si>
  <si>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</si>
  <si>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</si>
  <si>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</si>
  <si>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</si>
  <si>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</si>
  <si>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</si>
  <si>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</si>
  <si>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</si>
  <si>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</si>
  <si>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</si>
  <si>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</si>
  <si>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</si>
  <si>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</si>
  <si>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</si>
  <si>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</si>
  <si>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</si>
  <si>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</si>
  <si>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</si>
  <si>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</si>
  <si>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</si>
  <si>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</si>
  <si>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</si>
  <si>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</si>
  <si>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</si>
  <si>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</si>
  <si>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</si>
  <si>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</si>
  <si>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</si>
  <si>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</si>
  <si>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</si>
  <si>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</si>
  <si>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</si>
  <si>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</si>
  <si>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</si>
  <si>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</si>
  <si>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</si>
  <si>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</si>
  <si>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</si>
  <si>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</si>
  <si>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</si>
  <si>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</si>
  <si>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</si>
  <si>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</si>
  <si>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</si>
  <si>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</si>
  <si>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</si>
  <si>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</si>
  <si>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</si>
  <si>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</si>
  <si>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</si>
  <si>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</si>
  <si>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</si>
  <si>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</si>
  <si>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</si>
  <si>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</si>
  <si>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</si>
  <si>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</si>
  <si>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</si>
  <si>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</si>
  <si>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</si>
  <si>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</si>
  <si>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</si>
  <si>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</si>
  <si>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</si>
  <si>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</si>
  <si>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</si>
  <si>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</si>
  <si>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</si>
  <si>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</si>
  <si>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</si>
  <si>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</si>
  <si>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</si>
  <si>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</si>
  <si>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</si>
  <si>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</si>
  <si>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</si>
  <si>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</si>
  <si>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</si>
  <si>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</si>
  <si>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</si>
  <si>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</si>
  <si>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</si>
  <si>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</si>
  <si>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</si>
  <si>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</si>
  <si>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</si>
  <si>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</si>
  <si>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</si>
  <si>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</si>
  <si>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</si>
  <si>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</si>
  <si>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</si>
  <si>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</si>
  <si>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</si>
  <si>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</si>
  <si>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</si>
  <si>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</si>
  <si>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</si>
  <si>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</si>
  <si>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</si>
  <si>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</si>
  <si>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</si>
  <si>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</si>
  <si>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</si>
  <si>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</si>
  <si>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</si>
  <si>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</si>
  <si>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</si>
  <si>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</si>
  <si>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</si>
  <si>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</si>
  <si>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</si>
  <si>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</si>
  <si>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</si>
  <si>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</si>
  <si>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</si>
  <si>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</si>
  <si>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</si>
  <si>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</si>
  <si>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</si>
  <si>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</si>
  <si>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</si>
  <si>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</si>
  <si>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</si>
  <si>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</si>
  <si>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</si>
  <si>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</si>
  <si>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</si>
  <si>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</si>
  <si>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</si>
  <si>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</si>
  <si>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</si>
  <si>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</si>
  <si>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</si>
  <si>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</si>
  <si>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</si>
  <si>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</si>
  <si>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</si>
  <si>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</si>
  <si>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</si>
  <si>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</si>
  <si>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</si>
  <si>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</si>
  <si>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</si>
  <si>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</si>
  <si>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</si>
  <si>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</si>
  <si>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</si>
  <si>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</si>
  <si>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</si>
  <si>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</si>
  <si>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</si>
  <si>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</si>
  <si>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</si>
  <si>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</si>
  <si>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</si>
  <si>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</si>
  <si>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</si>
  <si>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</si>
  <si>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</si>
  <si>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</si>
  <si>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</si>
  <si>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</si>
  <si>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</si>
  <si>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</si>
  <si>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</si>
  <si>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</si>
  <si>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</si>
  <si>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</si>
  <si>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</si>
  <si>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</si>
  <si>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</si>
  <si>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</si>
  <si>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</si>
  <si>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</si>
  <si>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</si>
  <si>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</si>
  <si>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</si>
  <si>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</si>
  <si>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</si>
  <si>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</si>
  <si>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</si>
  <si>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</si>
  <si>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</si>
  <si>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</si>
  <si>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</si>
  <si>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</si>
  <si>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</si>
  <si>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</si>
  <si>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</si>
  <si>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</si>
  <si>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</si>
  <si>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</si>
  <si>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</si>
  <si>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</si>
  <si>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</si>
  <si>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</si>
  <si>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</si>
  <si>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</si>
  <si>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</si>
  <si>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</si>
  <si>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</si>
  <si>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</si>
  <si>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</si>
  <si>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</si>
  <si>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</si>
  <si>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</si>
  <si>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</si>
  <si>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</si>
  <si>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</si>
  <si>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</si>
  <si>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</si>
  <si>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</si>
  <si>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</si>
  <si>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</si>
  <si>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</si>
  <si>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</si>
  <si>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</si>
  <si>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</si>
  <si>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</si>
  <si>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</si>
  <si>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</si>
  <si>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</si>
  <si>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</si>
  <si>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</si>
  <si>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</si>
  <si>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</si>
  <si>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</si>
  <si>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</si>
  <si>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</si>
  <si>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</si>
  <si>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</si>
  <si>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</si>
  <si>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</si>
  <si>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</si>
  <si>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</si>
  <si>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</si>
  <si>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</si>
  <si>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</si>
  <si>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</si>
  <si>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</si>
  <si>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</si>
  <si>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</si>
  <si>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</si>
  <si>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</si>
  <si>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</si>
  <si>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</si>
  <si>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</si>
  <si>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</si>
  <si>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</si>
  <si>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</si>
  <si>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</si>
  <si>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</si>
  <si>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</si>
  <si>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</si>
  <si>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</si>
  <si>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</si>
  <si>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</si>
  <si>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</si>
  <si>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</si>
  <si>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</si>
  <si>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</si>
  <si>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</si>
  <si>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</si>
  <si>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</si>
  <si>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</si>
  <si>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</si>
  <si>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</si>
  <si>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</si>
  <si>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</si>
  <si>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</si>
  <si>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</si>
  <si>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</si>
  <si>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</si>
  <si>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</si>
  <si>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</si>
  <si>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</si>
  <si>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</si>
  <si>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</si>
  <si>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</si>
  <si>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</si>
  <si>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</si>
  <si>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</si>
  <si>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</si>
  <si>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</si>
  <si>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</si>
  <si>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</si>
  <si>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</si>
  <si>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</si>
  <si>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</si>
  <si>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</si>
  <si>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</si>
  <si>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</si>
  <si>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</si>
  <si>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</si>
  <si>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</si>
  <si>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</si>
  <si>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</si>
  <si>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</si>
  <si>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</si>
  <si>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</si>
  <si>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</si>
  <si>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</si>
  <si>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</si>
  <si>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</si>
  <si>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</si>
  <si>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</si>
  <si>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</si>
  <si>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</si>
  <si>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</si>
  <si>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</si>
  <si>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</si>
  <si>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</si>
  <si>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</si>
  <si>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</si>
  <si>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</si>
  <si>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</si>
  <si>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</si>
  <si>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</si>
  <si>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</si>
  <si>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</si>
  <si>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</si>
  <si>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</si>
  <si>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</si>
  <si>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</si>
  <si>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</si>
  <si>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</si>
  <si>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</si>
  <si>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</si>
  <si>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</si>
  <si>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</si>
  <si>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</si>
  <si>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</si>
  <si>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</si>
  <si>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</si>
  <si>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</si>
  <si>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</si>
  <si>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</si>
  <si>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</si>
  <si>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</si>
  <si>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</si>
  <si>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</si>
  <si>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</si>
  <si>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</si>
  <si>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</si>
  <si>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</si>
  <si>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</si>
  <si>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</si>
  <si>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</si>
  <si>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</si>
  <si>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</si>
  <si>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</si>
  <si>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</si>
  <si>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</si>
  <si>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</si>
  <si>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</si>
  <si>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</si>
  <si>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</si>
  <si>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</si>
  <si>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</si>
  <si>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</si>
  <si>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</si>
  <si>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</si>
  <si>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</si>
  <si>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</si>
  <si>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</si>
  <si>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</si>
  <si>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</si>
  <si>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</si>
  <si>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</si>
  <si>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</si>
  <si>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</si>
  <si>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</si>
  <si>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</si>
  <si>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</si>
  <si>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</si>
  <si>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</si>
  <si>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</si>
  <si>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</si>
  <si>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</si>
  <si>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</si>
  <si>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</si>
  <si>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</si>
  <si>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</si>
  <si>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</si>
  <si>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</si>
  <si>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</si>
  <si>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</si>
  <si>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</si>
  <si>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</si>
  <si>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</si>
  <si>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</si>
  <si>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</si>
  <si>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</si>
  <si>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</si>
  <si>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</si>
  <si>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</si>
  <si>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</si>
  <si>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</si>
  <si>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</si>
  <si>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</si>
  <si>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</si>
  <si>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</si>
  <si>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</si>
  <si>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</si>
  <si>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</si>
  <si>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</si>
  <si>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</si>
  <si>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</si>
  <si>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</si>
  <si>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</si>
  <si>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</si>
  <si>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</si>
  <si>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</si>
  <si>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</si>
  <si>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</si>
  <si>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</si>
  <si>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</si>
  <si>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</si>
  <si>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</si>
  <si>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</si>
  <si>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</si>
  <si>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</si>
  <si>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</si>
  <si>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</si>
  <si>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</si>
  <si>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</si>
  <si>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</si>
  <si>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</si>
  <si>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</si>
  <si>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</si>
  <si>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</si>
  <si>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</si>
  <si>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</si>
  <si>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</si>
  <si>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</si>
  <si>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</si>
  <si>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</si>
  <si>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</si>
  <si>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</si>
  <si>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</si>
  <si>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</si>
  <si>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</si>
  <si>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</si>
  <si>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</si>
  <si>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</si>
  <si>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</si>
  <si>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</si>
  <si>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</si>
  <si>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</si>
  <si>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</si>
  <si>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</si>
  <si>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</si>
  <si>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</si>
  <si>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</si>
  <si>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</si>
  <si>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</si>
  <si>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</si>
  <si>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</si>
  <si>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</si>
  <si>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</si>
  <si>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</si>
  <si>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</si>
  <si>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</si>
  <si>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</si>
  <si>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</si>
  <si>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</si>
  <si>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</si>
  <si>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</si>
  <si>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</si>
  <si>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</si>
  <si>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</si>
  <si>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</si>
  <si>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</si>
  <si>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</si>
  <si>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</si>
  <si>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</si>
  <si>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</si>
  <si>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</si>
  <si>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</si>
  <si>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</si>
  <si>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</si>
  <si>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</si>
  <si>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</si>
  <si>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</si>
  <si>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</si>
  <si>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</si>
  <si>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</si>
  <si>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</si>
  <si>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</si>
  <si>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</si>
  <si>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</si>
  <si>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</si>
  <si>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</si>
  <si>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</si>
  <si>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</si>
  <si>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</si>
  <si>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</si>
  <si>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</si>
  <si>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</si>
  <si>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</si>
  <si>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</si>
  <si>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</si>
  <si>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</si>
  <si>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</si>
  <si>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</si>
  <si>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</si>
  <si>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</si>
  <si>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</si>
  <si>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</si>
  <si>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</si>
  <si>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</si>
  <si>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</si>
  <si>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</si>
  <si>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</si>
  <si>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</si>
  <si>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</si>
  <si>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</si>
  <si>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</si>
  <si>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</si>
  <si>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</si>
  <si>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</si>
  <si>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</si>
  <si>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</si>
  <si>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</si>
  <si>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</si>
  <si>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</si>
  <si>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</si>
  <si>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</si>
  <si>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</si>
  <si>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</si>
  <si>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</si>
  <si>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</si>
  <si>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</si>
  <si>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</si>
  <si>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</si>
  <si>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</si>
  <si>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</si>
  <si>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</si>
  <si>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</si>
  <si>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</si>
  <si>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</si>
  <si>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</si>
  <si>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</si>
  <si>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</si>
  <si>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</si>
  <si>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</si>
  <si>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</si>
  <si>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</si>
  <si>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</si>
  <si>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</si>
  <si>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</si>
  <si>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</si>
  <si>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</si>
  <si>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</si>
  <si>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</si>
  <si>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</si>
  <si>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</si>
  <si>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</si>
  <si>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</si>
  <si>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</si>
  <si>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</si>
  <si>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</si>
  <si>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</si>
  <si>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</si>
  <si>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</si>
  <si>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</si>
  <si>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</si>
  <si>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</si>
  <si>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</si>
  <si>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</si>
  <si>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</si>
  <si>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</si>
  <si>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</si>
  <si>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</si>
  <si>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</si>
  <si>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</si>
  <si>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</si>
  <si>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</si>
  <si>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</si>
  <si>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</si>
  <si>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</si>
  <si>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</si>
  <si>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</si>
  <si>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</si>
  <si>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</si>
  <si>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</si>
  <si>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</si>
  <si>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</si>
  <si>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</si>
  <si>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</si>
  <si>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</si>
  <si>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</si>
  <si>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</si>
  <si>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</si>
  <si>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</si>
  <si>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</si>
  <si>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</si>
  <si>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</si>
  <si>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</si>
  <si>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</si>
  <si>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</si>
  <si>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</si>
  <si>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</si>
  <si>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</si>
  <si>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</si>
  <si>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</si>
  <si>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</si>
  <si>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</si>
  <si>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</si>
  <si>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</si>
  <si>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</si>
  <si>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</si>
  <si>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</si>
  <si>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</si>
  <si>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</si>
  <si>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</si>
  <si>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</si>
  <si>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</si>
  <si>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</si>
  <si>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</si>
  <si>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</si>
  <si>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</si>
  <si>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</si>
  <si>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</si>
  <si>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</si>
  <si>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</si>
  <si>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</si>
  <si>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</si>
  <si>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</si>
  <si>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</si>
  <si>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</si>
  <si>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</si>
  <si>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</si>
  <si>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</si>
  <si>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</si>
  <si>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</si>
  <si>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</si>
  <si>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</si>
  <si>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</si>
  <si>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</si>
  <si>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</si>
  <si>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</si>
  <si>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</si>
  <si>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</si>
  <si>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</si>
  <si>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</si>
  <si>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</si>
  <si>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</si>
  <si>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</si>
  <si>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</si>
  <si>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</si>
  <si>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</si>
  <si>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</si>
  <si>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</si>
  <si>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</si>
  <si>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</si>
  <si>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</si>
  <si>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</si>
  <si>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</si>
  <si>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</si>
  <si>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</si>
  <si>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</si>
  <si>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</si>
  <si>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</si>
  <si>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</si>
  <si>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</si>
  <si>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</si>
  <si>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</si>
  <si>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</si>
  <si>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</si>
  <si>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</si>
  <si>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</si>
  <si>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</si>
  <si>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</si>
  <si>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</si>
  <si>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</si>
  <si>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</si>
  <si>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</si>
  <si>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</si>
  <si>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</si>
  <si>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</si>
  <si>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</si>
  <si>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</si>
  <si>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</si>
  <si>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</si>
  <si>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</si>
  <si>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</si>
  <si>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</si>
  <si>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</si>
  <si>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</si>
  <si>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</si>
  <si>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</si>
  <si>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</si>
  <si>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</si>
  <si>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</si>
  <si>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</si>
  <si>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</si>
  <si>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</si>
  <si>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</si>
  <si>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</si>
  <si>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</si>
  <si>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</si>
  <si>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</si>
  <si>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</si>
  <si>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</si>
  <si>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</si>
  <si>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</si>
  <si>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</si>
  <si>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</si>
  <si>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</si>
  <si>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</si>
  <si>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</si>
  <si>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</si>
  <si>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</si>
  <si>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</si>
  <si>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</si>
  <si>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</si>
  <si>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</si>
  <si>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</si>
  <si>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</si>
  <si>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</si>
  <si>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</si>
  <si>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</si>
  <si>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</si>
  <si>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</si>
  <si>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</si>
  <si>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</si>
  <si>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</si>
  <si>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</si>
  <si>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</si>
  <si>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</si>
  <si>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</si>
  <si>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</si>
  <si>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</si>
  <si>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</si>
  <si>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</si>
  <si>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</si>
  <si>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</si>
  <si>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</si>
  <si>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</si>
  <si>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</si>
  <si>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</si>
  <si>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</si>
  <si>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</si>
  <si>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</si>
  <si>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</si>
  <si>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</si>
  <si>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</si>
  <si>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</si>
  <si>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</si>
  <si>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</si>
  <si>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</si>
  <si>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</si>
  <si>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</si>
  <si>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</si>
  <si>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</si>
  <si>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</si>
  <si>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</si>
  <si>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</si>
  <si>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</si>
  <si>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</si>
  <si>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</si>
  <si>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</si>
  <si>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</si>
  <si>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</si>
  <si>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</si>
  <si>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</si>
  <si>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</si>
  <si>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</si>
  <si>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</si>
  <si>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</si>
  <si>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</si>
  <si>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</si>
  <si>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</si>
  <si>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</si>
  <si>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</si>
  <si>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</si>
  <si>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</si>
  <si>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</si>
  <si>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</si>
  <si>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</si>
  <si>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</si>
  <si>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</si>
  <si>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</si>
  <si>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</si>
  <si>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</si>
  <si>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</si>
  <si>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</si>
  <si>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</si>
  <si>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</si>
  <si>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</si>
  <si>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</si>
  <si>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</si>
  <si>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</si>
  <si>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</si>
  <si>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</si>
  <si>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</si>
  <si>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</si>
  <si>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</si>
  <si>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</si>
  <si>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</si>
  <si>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</si>
  <si>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</si>
  <si>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</si>
  <si>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</si>
  <si>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</si>
  <si>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</si>
  <si>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</si>
  <si>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</si>
  <si>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</si>
  <si>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</si>
  <si>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</si>
  <si>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</si>
  <si>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</si>
  <si>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</si>
  <si>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</si>
  <si>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</si>
  <si>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</si>
  <si>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</si>
  <si>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</si>
  <si>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</si>
  <si>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</si>
  <si>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</si>
  <si>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</si>
  <si>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</si>
  <si>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</si>
  <si>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</si>
  <si>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</si>
  <si>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</si>
  <si>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</si>
  <si>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</si>
  <si>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</si>
  <si>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</si>
  <si>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</si>
  <si>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</si>
  <si>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</si>
  <si>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</si>
  <si>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</si>
  <si>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</si>
  <si>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</si>
  <si>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</si>
  <si>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</si>
  <si>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</si>
  <si>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</si>
  <si>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</si>
  <si>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</si>
  <si>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</si>
  <si>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</si>
  <si>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</si>
  <si>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</si>
  <si>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</si>
  <si>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</si>
  <si>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</si>
  <si>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</si>
  <si>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</si>
  <si>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</si>
  <si>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</si>
  <si>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</si>
  <si>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</si>
  <si>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</si>
  <si>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</si>
  <si>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</si>
  <si>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</si>
  <si>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</si>
  <si>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</si>
  <si>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</si>
  <si>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</si>
  <si>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</si>
  <si>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</si>
  <si>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</si>
  <si>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</si>
  <si>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</si>
  <si>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</si>
  <si>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</si>
  <si>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</si>
  <si>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</si>
  <si>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</si>
  <si>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</si>
  <si>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</si>
  <si>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</si>
  <si>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</si>
  <si>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</si>
  <si>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</si>
  <si>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</si>
  <si>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</si>
  <si>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</si>
  <si>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</si>
  <si>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</si>
  <si>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</si>
  <si>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</si>
  <si>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</si>
  <si>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</si>
  <si>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</si>
  <si>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</si>
  <si>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</si>
  <si>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</si>
  <si>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</si>
  <si>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</si>
  <si>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</si>
  <si>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</si>
  <si>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</si>
  <si>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</si>
  <si>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</si>
  <si>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</si>
  <si>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</si>
  <si>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</si>
  <si>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</si>
  <si>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</si>
  <si>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</si>
  <si>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</si>
  <si>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</si>
  <si>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</si>
  <si>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</si>
  <si>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</si>
  <si>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</si>
  <si>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</si>
  <si>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</si>
  <si>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</si>
  <si>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</si>
  <si>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</si>
  <si>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</si>
  <si>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</si>
  <si>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</si>
  <si>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</si>
  <si>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</si>
  <si>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</si>
  <si>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</si>
  <si>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</si>
  <si>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</si>
  <si>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</si>
  <si>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</si>
  <si>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</si>
  <si>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</si>
  <si>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</si>
  <si>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</si>
  <si>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</si>
  <si>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</si>
  <si>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</si>
  <si>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</si>
  <si>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</si>
  <si>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</si>
  <si>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</si>
  <si>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</si>
  <si>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</si>
  <si>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</si>
  <si>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</si>
  <si>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</si>
  <si>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</si>
  <si>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</si>
  <si>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</si>
  <si>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</si>
  <si>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</si>
  <si>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</si>
  <si>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</si>
  <si>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</si>
  <si>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</si>
  <si>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</si>
  <si>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</si>
  <si>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</si>
  <si>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</si>
  <si>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</si>
  <si>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</si>
  <si>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</si>
  <si>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</si>
  <si>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</si>
  <si>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</si>
  <si>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</si>
  <si>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</si>
  <si>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</si>
  <si>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</si>
  <si>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</si>
  <si>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</si>
  <si>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</si>
  <si>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</si>
  <si>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</si>
  <si>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</si>
  <si>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</si>
  <si>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</si>
  <si>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</si>
  <si>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</si>
  <si>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</si>
  <si>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</si>
  <si>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</si>
  <si>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</si>
  <si>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</si>
  <si>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</si>
  <si>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</si>
  <si>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</si>
  <si>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</si>
  <si>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</si>
  <si>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</si>
  <si>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</si>
  <si>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</si>
  <si>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</si>
  <si>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</si>
  <si>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</si>
  <si>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</si>
  <si>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</si>
  <si>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</si>
  <si>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</si>
  <si>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</si>
  <si>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</si>
  <si>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</si>
  <si>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</si>
  <si>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</si>
  <si>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</si>
  <si>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</si>
  <si>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</si>
  <si>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</si>
  <si>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</si>
  <si>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</si>
  <si>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</si>
  <si>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</si>
  <si>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</si>
  <si>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</si>
  <si>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</si>
  <si>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</si>
  <si>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</si>
  <si>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</si>
  <si>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</si>
  <si>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</si>
  <si>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</si>
  <si>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</si>
  <si>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</si>
  <si>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</si>
  <si>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</si>
  <si>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</si>
  <si>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</si>
  <si>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</si>
  <si>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</si>
  <si>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</si>
  <si>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</si>
  <si>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</si>
  <si>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</si>
  <si>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</si>
  <si>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</si>
  <si>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</si>
  <si>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</si>
  <si>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</si>
  <si>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</si>
  <si>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</si>
  <si>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</si>
  <si>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</si>
  <si>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</si>
  <si>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</si>
  <si>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</si>
  <si>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</si>
  <si>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</si>
  <si>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</si>
  <si>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</si>
  <si>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</si>
  <si>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</si>
  <si>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</si>
  <si>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</si>
  <si>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</si>
  <si>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</si>
  <si>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</si>
  <si>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</si>
  <si>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</si>
  <si>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</si>
  <si>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</si>
  <si>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</si>
  <si>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</si>
  <si>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</si>
  <si>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</si>
  <si>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</si>
  <si>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</si>
  <si>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</si>
  <si>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</si>
  <si>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</si>
  <si>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</si>
  <si>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</si>
  <si>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</si>
  <si>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</si>
  <si>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</si>
  <si>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</si>
  <si>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</si>
  <si>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</si>
  <si>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</si>
  <si>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</si>
  <si>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</si>
  <si>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</si>
  <si>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</si>
  <si>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</si>
  <si>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</si>
  <si>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</si>
  <si>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</si>
  <si>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</si>
  <si>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</si>
  <si>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</si>
  <si>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</si>
  <si>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</si>
  <si>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</si>
  <si>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</si>
  <si>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</si>
  <si>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</si>
  <si>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</si>
  <si>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</si>
  <si>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</si>
  <si>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</si>
  <si>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</si>
  <si>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</si>
  <si>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</si>
  <si>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</si>
  <si>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</si>
  <si>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</si>
  <si>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</si>
  <si>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</si>
  <si>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</si>
  <si>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</si>
  <si>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</si>
  <si>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</si>
  <si>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</si>
  <si>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</si>
  <si>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</si>
  <si>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</si>
  <si>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</si>
  <si>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</si>
  <si>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</si>
  <si>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</si>
  <si>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</si>
  <si>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</si>
  <si>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</si>
  <si>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</si>
  <si>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</si>
  <si>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</si>
  <si>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</si>
  <si>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</si>
  <si>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</si>
  <si>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</si>
  <si>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</si>
  <si>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</si>
  <si>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</si>
  <si>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</si>
  <si>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</si>
  <si>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</si>
  <si>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</si>
  <si>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</si>
  <si>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</si>
  <si>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</si>
  <si>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</si>
  <si>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</si>
  <si>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</si>
  <si>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</si>
  <si>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</si>
  <si>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</si>
  <si>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</si>
  <si>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</si>
  <si>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</si>
  <si>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</si>
  <si>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</si>
  <si>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</si>
  <si>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</si>
  <si>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</si>
  <si>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</si>
  <si>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</si>
  <si>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</si>
  <si>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</si>
  <si>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</si>
  <si>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</si>
  <si>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</si>
  <si>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</si>
  <si>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</si>
  <si>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</si>
  <si>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</si>
  <si>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</si>
  <si>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</si>
  <si>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</si>
  <si>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</si>
  <si>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</si>
  <si>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</si>
  <si>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</si>
  <si>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</si>
  <si>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</si>
  <si>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</si>
  <si>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</si>
  <si>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</si>
  <si>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</si>
  <si>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</si>
  <si>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</si>
  <si>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</si>
  <si>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</si>
  <si>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</si>
  <si>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</si>
  <si>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</si>
  <si>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</si>
  <si>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</si>
  <si>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</si>
  <si>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</si>
  <si>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</si>
  <si>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</si>
  <si>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</si>
  <si>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</si>
  <si>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</si>
  <si>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</si>
  <si>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</si>
  <si>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</si>
  <si>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</si>
  <si>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</si>
  <si>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</si>
  <si>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</si>
  <si>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</si>
  <si>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</si>
  <si>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</si>
  <si>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</si>
  <si>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</si>
  <si>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</si>
  <si>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</si>
  <si>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</si>
  <si>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</si>
  <si>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</si>
  <si>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</si>
  <si>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</si>
  <si>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</si>
  <si>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</si>
  <si>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</si>
  <si>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</si>
  <si>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</si>
  <si>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</si>
  <si>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</si>
  <si>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</si>
  <si>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</si>
  <si>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</si>
  <si>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</si>
  <si>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</si>
  <si>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</si>
  <si>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</si>
  <si>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</si>
  <si>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</si>
  <si>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</si>
  <si>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</si>
  <si>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</si>
  <si>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</si>
  <si>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</si>
  <si>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</si>
  <si>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</si>
  <si>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</si>
  <si>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</si>
  <si>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</si>
  <si>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</si>
  <si>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</si>
  <si>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</si>
  <si>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</si>
  <si>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</si>
  <si>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</si>
  <si>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</si>
  <si>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</si>
  <si>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</si>
  <si>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</si>
  <si>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</si>
  <si>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</si>
  <si>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</si>
  <si>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</si>
  <si>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</si>
  <si>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</si>
  <si>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</si>
  <si>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</si>
  <si>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</si>
  <si>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</si>
  <si>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</si>
  <si>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</si>
  <si>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</si>
  <si>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</si>
  <si>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</si>
  <si>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</si>
  <si>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</si>
  <si>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</si>
  <si>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</si>
  <si>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</si>
  <si>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</si>
  <si>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</si>
  <si>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</si>
  <si>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</si>
  <si>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</si>
  <si>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</si>
  <si>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</si>
  <si>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</si>
  <si>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</si>
  <si>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</si>
  <si>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</si>
  <si>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</si>
  <si>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</si>
  <si>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</si>
  <si>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</si>
  <si>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</si>
  <si>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</si>
  <si>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</si>
  <si>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</si>
  <si>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</si>
  <si>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</si>
  <si>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</si>
  <si>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</si>
  <si>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</si>
  <si>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</si>
  <si>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</si>
  <si>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</si>
  <si>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</si>
  <si>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</si>
  <si>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</si>
  <si>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</si>
  <si>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</si>
  <si>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</si>
  <si>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</si>
  <si>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</si>
  <si>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</si>
  <si>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</si>
  <si>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</si>
  <si>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</si>
  <si>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</si>
  <si>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</si>
  <si>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</si>
  <si>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</si>
  <si>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</si>
  <si>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</si>
  <si>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</si>
  <si>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</si>
  <si>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</si>
  <si>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</si>
  <si>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</si>
  <si>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</si>
  <si>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</si>
  <si>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</si>
  <si>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</si>
  <si>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</si>
  <si>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</si>
  <si>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</si>
  <si>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</si>
  <si>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</si>
  <si>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</si>
  <si>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</si>
  <si>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</si>
  <si>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</si>
  <si>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</si>
  <si>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</si>
  <si>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</si>
  <si>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</si>
  <si>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</si>
  <si>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</si>
  <si>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</si>
  <si>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</si>
  <si>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</si>
  <si>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</si>
  <si>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</si>
  <si>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</si>
  <si>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</si>
  <si>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</si>
  <si>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</si>
  <si>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</si>
  <si>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</si>
  <si>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</si>
  <si>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</si>
  <si>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</si>
  <si>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</si>
  <si>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</si>
  <si>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</si>
  <si>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</si>
  <si>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</si>
  <si>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</si>
  <si>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</si>
  <si>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</si>
  <si>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</si>
  <si>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</si>
  <si>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</si>
  <si>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</si>
  <si>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</si>
  <si>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</si>
  <si>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</si>
  <si>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</si>
  <si>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</si>
  <si>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</si>
  <si>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</si>
  <si>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</si>
  <si>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</si>
  <si>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</si>
  <si>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</si>
  <si>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</si>
  <si>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</si>
  <si>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</si>
  <si>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</si>
  <si>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</si>
  <si>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</si>
  <si>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</si>
  <si>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</si>
  <si>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</si>
  <si>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</si>
  <si>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</si>
  <si>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</si>
  <si>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</si>
  <si>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</si>
  <si>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</si>
  <si>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</si>
  <si>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</si>
  <si>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</si>
  <si>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</si>
  <si>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</si>
  <si>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</si>
  <si>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</si>
  <si>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</si>
  <si>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</si>
  <si>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</si>
  <si>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</si>
  <si>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</si>
  <si>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</si>
  <si>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</si>
  <si>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</si>
  <si>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</si>
  <si>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</si>
  <si>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</si>
  <si>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</si>
  <si>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</si>
  <si>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</si>
  <si>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</si>
  <si>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</si>
  <si>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</si>
  <si>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</si>
  <si>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</si>
  <si>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</si>
  <si>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</si>
  <si>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</si>
  <si>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</si>
  <si>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</si>
  <si>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</si>
  <si>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</si>
  <si>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</si>
  <si>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</si>
  <si>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</si>
  <si>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</si>
  <si>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</si>
  <si>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</si>
  <si>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</si>
  <si>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</si>
  <si>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</si>
  <si>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</si>
  <si>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</si>
  <si>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</si>
  <si>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</si>
  <si>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</si>
  <si>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</si>
  <si>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</si>
  <si>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</si>
  <si>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</si>
  <si>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</si>
  <si>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</si>
  <si>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</si>
  <si>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</si>
  <si>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</si>
  <si>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</si>
  <si>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</si>
  <si>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</si>
  <si>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</si>
  <si>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</si>
  <si>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</si>
  <si>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</si>
  <si>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</si>
  <si>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</si>
  <si>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</si>
  <si>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</si>
  <si>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</si>
  <si>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</si>
  <si>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</si>
  <si>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</si>
  <si>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</si>
  <si>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</si>
  <si>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</si>
  <si>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</si>
  <si>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</si>
  <si>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</si>
  <si>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</si>
  <si>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</si>
  <si>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</si>
  <si>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</si>
  <si>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</si>
  <si>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</si>
  <si>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</si>
  <si>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</si>
  <si>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</si>
  <si>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</si>
  <si>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</si>
  <si>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</si>
  <si>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</si>
  <si>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</si>
  <si>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</si>
  <si>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</si>
  <si>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</si>
  <si>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</si>
  <si>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</si>
  <si>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</si>
  <si>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</si>
  <si>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</si>
  <si>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</si>
  <si>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</si>
  <si>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</si>
  <si>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</si>
  <si>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</si>
  <si>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</si>
  <si>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</si>
  <si>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</si>
  <si>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</si>
  <si>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</si>
  <si>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</si>
  <si>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</si>
  <si>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</si>
  <si>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</si>
  <si>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</si>
  <si>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</si>
  <si>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</si>
  <si>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</si>
  <si>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</si>
  <si>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</si>
  <si>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</si>
  <si>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</si>
  <si>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</si>
  <si>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</si>
  <si>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</si>
  <si>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</si>
  <si>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</si>
  <si>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</si>
  <si>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</si>
  <si>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</si>
  <si>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</si>
  <si>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</si>
  <si>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</si>
  <si>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</si>
  <si>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</si>
  <si>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</si>
  <si>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</si>
  <si>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</si>
  <si>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</si>
  <si>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</si>
  <si>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</si>
  <si>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</si>
  <si>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</si>
  <si>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</si>
  <si>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</si>
  <si>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</si>
  <si>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</si>
  <si>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</si>
  <si>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</si>
  <si>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</si>
  <si>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</si>
  <si>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</si>
  <si>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</si>
  <si>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</si>
  <si>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</si>
  <si>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</si>
  <si>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</si>
  <si>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</si>
  <si>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</si>
  <si>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</si>
  <si>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</si>
  <si>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</si>
  <si>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</si>
  <si>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</si>
  <si>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</si>
  <si>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</si>
  <si>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</si>
  <si>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</si>
  <si>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</si>
  <si>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</si>
  <si>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</si>
  <si>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</si>
  <si>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</si>
  <si>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</si>
  <si>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</si>
  <si>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</si>
  <si>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</si>
  <si>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</si>
  <si>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</si>
  <si>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</si>
  <si>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</si>
  <si>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</si>
  <si>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</si>
  <si>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</si>
  <si>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</si>
  <si>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</si>
  <si>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</si>
  <si>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</si>
  <si>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</si>
  <si>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</si>
  <si>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</si>
  <si>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</si>
  <si>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</si>
  <si>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</si>
  <si>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</si>
  <si>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</si>
  <si>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</si>
  <si>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</si>
  <si>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</si>
  <si>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</si>
  <si>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</si>
  <si>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</si>
  <si>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</si>
  <si>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</si>
  <si>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</si>
  <si>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</si>
  <si>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</si>
  <si>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</si>
  <si>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</si>
  <si>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</si>
  <si>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</si>
  <si>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</si>
  <si>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</si>
  <si>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</si>
  <si>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</si>
  <si>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</si>
  <si>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</si>
  <si>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</si>
  <si>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</si>
  <si>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</si>
  <si>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</si>
  <si>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</si>
  <si>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</si>
  <si>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</si>
  <si>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</si>
  <si>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</si>
  <si>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</si>
  <si>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</si>
  <si>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</si>
  <si>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</si>
  <si>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</si>
  <si>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</si>
  <si>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</si>
  <si>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</si>
  <si>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</si>
  <si>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</si>
  <si>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</si>
  <si>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</si>
  <si>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</si>
  <si>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</si>
  <si>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</si>
  <si>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</si>
  <si>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</si>
  <si>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</si>
  <si>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</si>
  <si>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</si>
  <si>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</si>
  <si>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</si>
  <si>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</si>
  <si>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</si>
  <si>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</si>
  <si>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</si>
  <si>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</si>
  <si>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</si>
  <si>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</si>
  <si>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</si>
  <si>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</si>
  <si>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</si>
  <si>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</si>
  <si>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</si>
  <si>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</si>
  <si>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</si>
  <si>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</si>
  <si>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</si>
  <si>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</si>
  <si>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</si>
  <si>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</si>
  <si>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</si>
  <si>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</si>
  <si>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</si>
  <si>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</si>
  <si>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</si>
  <si>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</si>
  <si>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</si>
  <si>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</si>
  <si>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</si>
  <si>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</si>
  <si>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</si>
  <si>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</si>
  <si>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</si>
  <si>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</si>
  <si>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</si>
  <si>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</si>
  <si>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</si>
  <si>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</si>
  <si>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</si>
  <si>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</si>
  <si>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</si>
  <si>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</si>
  <si>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</si>
  <si>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</si>
  <si>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</si>
  <si>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</si>
  <si>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</si>
  <si>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</si>
  <si>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</si>
  <si>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</si>
  <si>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</si>
  <si>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</si>
  <si>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</si>
  <si>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</si>
  <si>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</si>
  <si>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</si>
  <si>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</si>
  <si>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</si>
  <si>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</si>
  <si>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</si>
  <si>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</si>
  <si>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</si>
  <si>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</si>
  <si>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</si>
  <si>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</si>
  <si>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</si>
  <si>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</si>
  <si>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</si>
  <si>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</si>
  <si>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</si>
  <si>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</si>
  <si>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</si>
  <si>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</si>
  <si>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</si>
  <si>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</si>
  <si>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</si>
  <si>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</si>
  <si>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</si>
  <si>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</si>
  <si>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</si>
  <si>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</si>
  <si>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</si>
  <si>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</si>
  <si>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</si>
  <si>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</si>
  <si>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</si>
  <si>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</si>
  <si>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</si>
  <si>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</si>
  <si>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</si>
  <si>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</si>
  <si>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</si>
  <si>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</si>
  <si>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</si>
  <si>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</si>
  <si>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</si>
  <si>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</si>
  <si>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</si>
  <si>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</si>
  <si>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</si>
  <si>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</si>
  <si>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</si>
  <si>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</si>
  <si>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</si>
  <si>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</si>
  <si>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</si>
  <si>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</si>
  <si>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</si>
  <si>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</si>
  <si>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</si>
  <si>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</si>
  <si>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</si>
  <si>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</si>
  <si>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</si>
  <si>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</si>
  <si>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</si>
  <si>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</si>
  <si>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</si>
  <si>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</si>
  <si>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</si>
  <si>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</si>
  <si>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</si>
  <si>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</si>
  <si>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</si>
  <si>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</si>
  <si>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</si>
  <si>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</si>
  <si>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</si>
  <si>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</si>
  <si>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</si>
  <si>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</si>
  <si>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</si>
  <si>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</si>
  <si>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</si>
  <si>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</si>
  <si>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</si>
  <si>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</si>
  <si>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</si>
  <si>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</si>
  <si>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</si>
  <si>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</si>
  <si>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</si>
  <si>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</si>
  <si>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</si>
  <si>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</si>
  <si>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</si>
  <si>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</si>
  <si>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</si>
  <si>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</si>
  <si>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</si>
  <si>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</si>
  <si>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</si>
  <si>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</si>
  <si>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</si>
  <si>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</si>
  <si>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</si>
  <si>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</si>
  <si>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</si>
  <si>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</si>
  <si>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</si>
  <si>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</si>
  <si>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</si>
  <si>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</si>
  <si>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</si>
  <si>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</si>
  <si>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</si>
  <si>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</si>
  <si>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</si>
  <si>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</si>
  <si>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</si>
  <si>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</si>
  <si>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</si>
  <si>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</si>
  <si>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</si>
  <si>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</si>
  <si>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</si>
  <si>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</si>
  <si>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</si>
  <si>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</si>
  <si>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</si>
  <si>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</si>
  <si>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</si>
  <si>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</si>
  <si>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</si>
  <si>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</si>
  <si>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</si>
  <si>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</si>
  <si>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</si>
  <si>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</si>
  <si>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</si>
  <si>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</si>
  <si>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</si>
  <si>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</si>
  <si>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</si>
  <si>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</si>
  <si>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</si>
  <si>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</si>
  <si>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</si>
  <si>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</si>
  <si>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</si>
  <si>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</si>
  <si>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</si>
  <si>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</si>
  <si>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</si>
  <si>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</si>
  <si>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</si>
  <si>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</si>
  <si>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</si>
  <si>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</si>
  <si>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</si>
  <si>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</si>
  <si>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</si>
  <si>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</si>
  <si>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</si>
  <si>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</si>
  <si>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</si>
  <si>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</si>
  <si>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</si>
  <si>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</si>
  <si>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</si>
  <si>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</si>
  <si>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</si>
  <si>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</si>
  <si>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</si>
  <si>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</si>
  <si>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</si>
  <si>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</si>
  <si>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</si>
  <si>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</si>
  <si>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</si>
  <si>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</si>
  <si>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</si>
  <si>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</si>
  <si>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</si>
  <si>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</si>
  <si>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</si>
  <si>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</si>
  <si>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</si>
  <si>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</si>
  <si>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</si>
  <si>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</si>
  <si>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</si>
  <si>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</si>
  <si>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</si>
  <si>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</si>
  <si>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</si>
  <si>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</si>
  <si>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</si>
  <si>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</si>
  <si>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</si>
  <si>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</si>
  <si>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</si>
  <si>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</si>
  <si>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</si>
  <si>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</si>
  <si>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</si>
  <si>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</si>
  <si>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</si>
  <si>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</si>
  <si>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</si>
  <si>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</si>
  <si>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</si>
  <si>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</si>
  <si>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</si>
  <si>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</si>
  <si>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</si>
  <si>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</si>
  <si>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</si>
  <si>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</si>
  <si>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</si>
  <si>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</si>
  <si>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</si>
  <si>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</si>
  <si>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</si>
  <si>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</si>
  <si>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</si>
  <si>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</si>
  <si>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</si>
  <si>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</si>
  <si>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</si>
  <si>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</si>
  <si>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</si>
  <si>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</si>
  <si>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</si>
  <si>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</si>
  <si>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</si>
  <si>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</si>
  <si>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</si>
  <si>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</si>
  <si>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</si>
  <si>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</si>
  <si>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</si>
  <si>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</si>
  <si>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</si>
  <si>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</si>
  <si>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</si>
  <si>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</si>
  <si>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</si>
  <si>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</si>
  <si>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</si>
  <si>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</si>
  <si>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</si>
  <si>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</si>
  <si>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</si>
  <si>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</si>
  <si>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</si>
  <si>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</si>
  <si>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</si>
  <si>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</si>
  <si>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</si>
  <si>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</si>
  <si>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</si>
  <si>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</si>
  <si>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</si>
  <si>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</si>
  <si>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</si>
  <si>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</si>
  <si>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</si>
  <si>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</si>
  <si>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</si>
  <si>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</si>
  <si>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</si>
  <si>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</si>
  <si>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</si>
  <si>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</si>
  <si>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</si>
  <si>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</si>
  <si>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</si>
  <si>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</si>
  <si>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</si>
  <si>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</si>
  <si>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</si>
  <si>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</si>
  <si>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</si>
  <si>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</si>
  <si>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</si>
  <si>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</si>
  <si>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</si>
  <si>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</si>
  <si>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</si>
  <si>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</si>
  <si>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</si>
  <si>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</si>
  <si>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</si>
  <si>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</si>
  <si>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</si>
  <si>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</si>
  <si>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</si>
  <si>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</si>
  <si>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</si>
  <si>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</si>
  <si>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</si>
  <si>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</si>
  <si>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</si>
  <si>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</si>
  <si>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</si>
  <si>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</si>
  <si>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</si>
  <si>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</si>
  <si>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</si>
  <si>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</si>
  <si>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</si>
  <si>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</si>
  <si>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</si>
  <si>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</si>
  <si>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</si>
  <si>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</si>
  <si>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</si>
  <si>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</si>
  <si>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</si>
  <si>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</si>
  <si>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</si>
  <si>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</si>
  <si>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</si>
  <si>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</si>
  <si>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</si>
  <si>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</si>
  <si>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</si>
  <si>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</si>
  <si>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</si>
  <si>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</si>
  <si>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</si>
  <si>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</si>
  <si>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</si>
  <si>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</si>
  <si>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</si>
  <si>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</si>
  <si>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</si>
  <si>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</si>
  <si>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</si>
  <si>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</si>
  <si>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</si>
  <si>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</si>
  <si>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</si>
  <si>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</si>
  <si>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</si>
  <si>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</si>
  <si>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</si>
  <si>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</si>
  <si>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</si>
  <si>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</si>
  <si>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</si>
  <si>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</si>
  <si>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</si>
  <si>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</si>
  <si>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</si>
  <si>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</si>
  <si>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</si>
  <si>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</si>
  <si>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</si>
  <si>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</si>
  <si>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</si>
  <si>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</si>
  <si>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</si>
  <si>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</si>
  <si>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</si>
  <si>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</si>
  <si>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</si>
  <si>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</si>
  <si>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</si>
  <si>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</si>
  <si>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</si>
  <si>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</si>
  <si>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</si>
  <si>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</si>
  <si>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</si>
  <si>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</si>
  <si>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</si>
  <si>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</si>
  <si>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</si>
  <si>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</si>
  <si>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</si>
  <si>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</si>
  <si>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</si>
  <si>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</si>
  <si>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</si>
  <si>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</si>
  <si>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</si>
  <si>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</si>
  <si>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</si>
  <si>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</si>
  <si>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</si>
  <si>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</si>
  <si>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</si>
  <si>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</si>
  <si>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</si>
  <si>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</si>
  <si>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</si>
  <si>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</si>
  <si>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</si>
  <si>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</si>
  <si>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</si>
  <si>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</si>
  <si>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</si>
  <si>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</si>
  <si>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</si>
  <si>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</si>
  <si>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</si>
  <si>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</si>
  <si>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</si>
  <si>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</si>
  <si>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</si>
  <si>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</si>
  <si>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</si>
  <si>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</si>
  <si>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</si>
  <si>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</si>
  <si>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</si>
  <si>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</si>
  <si>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</si>
  <si>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</si>
  <si>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</si>
  <si>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</si>
  <si>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</si>
  <si>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</si>
  <si>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</si>
  <si>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</si>
  <si>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</si>
  <si>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</si>
  <si>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</si>
  <si>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</si>
  <si>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</si>
  <si>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</si>
  <si>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</si>
  <si>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</si>
  <si>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</si>
  <si>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</si>
  <si>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</si>
  <si>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</si>
  <si>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</si>
  <si>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</si>
  <si>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</si>
  <si>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</si>
  <si>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</si>
  <si>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</si>
  <si>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</si>
  <si>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</si>
  <si>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</si>
  <si>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</si>
  <si>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</si>
  <si>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</si>
  <si>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</si>
  <si>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</si>
  <si>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</si>
  <si>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</si>
  <si>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</si>
  <si>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</si>
  <si>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</si>
  <si>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</si>
  <si>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</si>
  <si>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</si>
  <si>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</si>
  <si>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</si>
  <si>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</si>
  <si>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</si>
  <si>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</si>
  <si>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</si>
  <si>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</si>
  <si>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</si>
  <si>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</si>
  <si>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</si>
  <si>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</si>
  <si>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</si>
  <si>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</si>
  <si>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</si>
  <si>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</si>
  <si>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</si>
  <si>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</si>
  <si>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</si>
  <si>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</si>
  <si>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</si>
  <si>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</si>
  <si>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</si>
  <si>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</si>
  <si>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</si>
  <si>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</si>
  <si>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</si>
  <si>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</si>
  <si>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</si>
  <si>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</si>
  <si>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</si>
  <si>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</si>
  <si>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</si>
  <si>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</si>
  <si>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</si>
  <si>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</si>
  <si>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</si>
  <si>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</si>
  <si>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</si>
  <si>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</si>
  <si>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</si>
  <si>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</si>
  <si>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</si>
  <si>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</si>
  <si>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</si>
  <si>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</si>
  <si>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</si>
  <si>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</si>
  <si>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</si>
  <si>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</si>
  <si>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</si>
  <si>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</si>
  <si>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</si>
  <si>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</si>
  <si>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</si>
  <si>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</si>
  <si>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</si>
  <si>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</si>
  <si>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</si>
  <si>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</si>
  <si>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</si>
  <si>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</si>
  <si>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</si>
  <si>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</si>
  <si>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</si>
  <si>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</si>
  <si>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</si>
  <si>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</si>
  <si>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</si>
  <si>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</si>
  <si>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</si>
  <si>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</si>
  <si>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</si>
  <si>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</si>
  <si>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</si>
  <si>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</si>
  <si>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</si>
  <si>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</si>
  <si>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</si>
  <si>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</si>
  <si>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</si>
  <si>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</si>
  <si>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</si>
  <si>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</si>
  <si>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</si>
  <si>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</si>
  <si>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</si>
  <si>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</si>
  <si>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</si>
  <si>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</si>
  <si>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</si>
  <si>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</si>
  <si>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</si>
  <si>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</si>
  <si>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</si>
  <si>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</si>
  <si>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</si>
  <si>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</si>
  <si>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</si>
  <si>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</si>
  <si>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</si>
  <si>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</si>
  <si>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</si>
  <si>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</si>
  <si>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</si>
  <si>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</si>
  <si>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</si>
  <si>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</si>
  <si>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</si>
  <si>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</si>
  <si>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</si>
  <si>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</si>
  <si>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</si>
  <si>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</si>
  <si>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</si>
  <si>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</si>
  <si>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</si>
  <si>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</si>
  <si>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</si>
  <si>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</si>
  <si>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</si>
  <si>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</si>
  <si>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</si>
  <si>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</si>
  <si>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</si>
  <si>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</si>
  <si>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</si>
  <si>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</si>
  <si>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</si>
  <si>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</si>
  <si>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</si>
  <si>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</si>
  <si>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</si>
  <si>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</si>
  <si>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</si>
  <si>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</si>
  <si>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</si>
  <si>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</si>
  <si>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</si>
  <si>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</si>
  <si>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</si>
  <si>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</si>
  <si>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</si>
  <si>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</si>
  <si>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</si>
  <si>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</si>
  <si>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</si>
  <si>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</si>
  <si>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</si>
  <si>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</si>
  <si>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</si>
  <si>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</si>
  <si>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</si>
  <si>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</si>
  <si>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</si>
  <si>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</si>
  <si>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</si>
  <si>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</si>
  <si>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</si>
  <si>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</si>
  <si>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</si>
  <si>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</si>
  <si>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</si>
  <si>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</si>
  <si>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</si>
  <si>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</si>
  <si>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</si>
  <si>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</si>
  <si>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</si>
  <si>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</si>
  <si>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</si>
  <si>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</si>
  <si>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</si>
  <si>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</si>
  <si>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</si>
  <si>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</si>
  <si>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</si>
  <si>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</si>
  <si>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</si>
  <si>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</si>
  <si>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</si>
  <si>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</si>
  <si>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</si>
  <si>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</si>
  <si>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</si>
  <si>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</si>
  <si>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</si>
  <si>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</si>
  <si>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</si>
  <si>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</si>
  <si>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</si>
  <si>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</si>
  <si>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</si>
  <si>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</si>
  <si>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</si>
  <si>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</si>
  <si>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</si>
  <si>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</si>
  <si>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</si>
  <si>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</si>
  <si>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</si>
  <si>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</si>
  <si>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</si>
  <si>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</si>
  <si>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</si>
  <si>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</si>
  <si>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</si>
  <si>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</si>
  <si>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</si>
  <si>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</si>
  <si>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</si>
  <si>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</si>
  <si>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</si>
  <si>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</si>
  <si>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</si>
  <si>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</si>
  <si>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</si>
  <si>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</si>
  <si>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</si>
  <si>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</si>
  <si>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</si>
  <si>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</si>
  <si>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</si>
  <si>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</si>
  <si>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</si>
  <si>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</si>
  <si>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</si>
  <si>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</si>
  <si>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</si>
  <si>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</si>
  <si>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</si>
  <si>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</si>
  <si>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</si>
  <si>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</si>
  <si>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</si>
  <si>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</si>
  <si>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</si>
  <si>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</si>
  <si>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</si>
  <si>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</si>
  <si>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</si>
  <si>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</si>
  <si>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</si>
  <si>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</si>
  <si>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</si>
  <si>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</si>
  <si>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</si>
  <si>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</si>
  <si>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</si>
  <si>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</si>
  <si>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</si>
  <si>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</si>
  <si>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</si>
  <si>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</si>
  <si>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</si>
  <si>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</si>
  <si>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</si>
  <si>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</si>
  <si>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</si>
  <si>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</si>
  <si>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</si>
  <si>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</si>
  <si>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</si>
  <si>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</si>
  <si>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</si>
  <si>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</si>
  <si>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</si>
  <si>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</si>
  <si>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</si>
  <si>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</si>
  <si>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</si>
  <si>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</si>
  <si>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</si>
  <si>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</si>
  <si>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</si>
  <si>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</si>
  <si>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</si>
  <si>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</si>
  <si>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</si>
  <si>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</si>
  <si>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</si>
  <si>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</si>
  <si>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</si>
  <si>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</si>
  <si>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</si>
  <si>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</si>
  <si>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</si>
  <si>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</si>
  <si>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</si>
  <si>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</si>
  <si>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</si>
  <si>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</si>
  <si>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</si>
  <si>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</si>
  <si>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</si>
  <si>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</si>
  <si>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</si>
  <si>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</si>
  <si>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</si>
  <si>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</si>
  <si>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</si>
  <si>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</si>
  <si>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</si>
  <si>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</si>
  <si>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</si>
  <si>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</si>
  <si>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</si>
  <si>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</si>
  <si>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</si>
  <si>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</si>
  <si>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</si>
  <si>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</si>
  <si>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</si>
  <si>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</si>
  <si>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</si>
  <si>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</si>
  <si>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</si>
  <si>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</si>
  <si>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</si>
  <si>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</si>
  <si>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</si>
  <si>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</si>
  <si>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</si>
  <si>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</si>
  <si>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</si>
  <si>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</si>
  <si>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</si>
  <si>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</si>
  <si>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</si>
  <si>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</si>
  <si>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</si>
  <si>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</si>
  <si>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</si>
  <si>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</si>
  <si>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</si>
  <si>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</si>
  <si>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</si>
  <si>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</si>
  <si>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</si>
  <si>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</si>
  <si>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</si>
  <si>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</si>
  <si>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</si>
  <si>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</si>
  <si>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</si>
  <si>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</si>
  <si>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</si>
  <si>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</si>
  <si>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</si>
  <si>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</si>
  <si>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</si>
  <si>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</si>
  <si>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</si>
  <si>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</si>
  <si>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</si>
  <si>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</si>
  <si>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</si>
  <si>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</si>
  <si>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</si>
  <si>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</si>
  <si>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</si>
  <si>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</si>
  <si>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</si>
  <si>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</si>
  <si>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</si>
  <si>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</si>
  <si>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</si>
  <si>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</si>
  <si>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</si>
  <si>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</si>
  <si>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</si>
  <si>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</si>
  <si>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</si>
  <si>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</si>
  <si>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</si>
  <si>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</si>
  <si>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</si>
  <si>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</si>
  <si>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</si>
  <si>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</si>
  <si>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</si>
  <si>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</si>
  <si>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</si>
  <si>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</si>
  <si>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</si>
  <si>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</si>
  <si>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</si>
  <si>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</si>
  <si>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</si>
  <si>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</si>
  <si>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</si>
  <si>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</si>
  <si>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</si>
  <si>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</si>
  <si>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</si>
  <si>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</si>
  <si>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</si>
  <si>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</si>
  <si>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</si>
  <si>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</si>
  <si>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</si>
  <si>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</si>
  <si>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</si>
  <si>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</si>
  <si>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</si>
  <si>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</si>
  <si>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</si>
  <si>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</si>
  <si>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</si>
  <si>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</si>
  <si>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</si>
  <si>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</si>
  <si>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</si>
  <si>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</si>
  <si>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</si>
  <si>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</si>
  <si>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</si>
  <si>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</si>
  <si>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</si>
  <si>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</si>
  <si>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</si>
  <si>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</si>
  <si>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</si>
  <si>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</si>
  <si>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</si>
  <si>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</si>
  <si>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</si>
  <si>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</si>
  <si>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</si>
  <si>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</si>
  <si>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</si>
  <si>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</si>
  <si>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</si>
  <si>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</si>
  <si>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</si>
  <si>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</si>
  <si>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</si>
  <si>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</si>
  <si>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</si>
  <si>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</si>
  <si>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</si>
  <si>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</si>
  <si>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</si>
  <si>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</si>
  <si>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</si>
  <si>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</si>
  <si>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</si>
  <si>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</si>
  <si>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</si>
  <si>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</si>
  <si>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</si>
  <si>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</si>
  <si>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</si>
  <si>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</si>
  <si>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</si>
  <si>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</si>
  <si>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</si>
  <si>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</si>
  <si>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</si>
  <si>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</si>
  <si>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</si>
  <si>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</si>
  <si>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</si>
  <si>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</si>
  <si>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</si>
  <si>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</si>
  <si>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</si>
  <si>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</si>
  <si>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</si>
  <si>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</si>
  <si>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</si>
  <si>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</si>
  <si>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</si>
  <si>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</si>
  <si>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</si>
  <si>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</si>
  <si>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</si>
  <si>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</si>
  <si>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</si>
  <si>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</si>
  <si>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</si>
  <si>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</si>
  <si>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</si>
  <si>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</si>
  <si>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</si>
  <si>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</si>
  <si>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</si>
  <si>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</si>
  <si>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</si>
  <si>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</si>
  <si>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</si>
  <si>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</si>
  <si>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</si>
  <si>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</si>
  <si>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</si>
  <si>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</si>
  <si>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</si>
  <si>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</si>
  <si>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</si>
  <si>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</si>
  <si>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</si>
  <si>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</si>
  <si>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</si>
  <si>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</si>
  <si>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</si>
  <si>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</si>
  <si>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</si>
  <si>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</si>
  <si>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</si>
  <si>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</si>
  <si>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</si>
  <si>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</si>
  <si>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</si>
  <si>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</si>
  <si>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</si>
  <si>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</si>
  <si>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</si>
  <si>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</si>
  <si>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</si>
  <si>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</si>
  <si>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</si>
  <si>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</si>
  <si>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</si>
  <si>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</si>
  <si>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</si>
  <si>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</si>
  <si>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</si>
  <si>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</si>
  <si>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</si>
  <si>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</si>
  <si>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</si>
  <si>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</si>
  <si>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</si>
  <si>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</si>
  <si>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</si>
  <si>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</si>
  <si>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</si>
  <si>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</si>
  <si>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</si>
  <si>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</si>
  <si>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</si>
  <si>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</si>
  <si>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</si>
  <si>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</si>
  <si>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</si>
  <si>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</si>
  <si>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</si>
  <si>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</si>
  <si>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</si>
  <si>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</si>
  <si>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</si>
  <si>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</si>
  <si>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</si>
  <si>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</si>
  <si>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</si>
  <si>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</si>
  <si>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</si>
  <si>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</si>
  <si>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</si>
  <si>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</si>
  <si>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</si>
  <si>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</si>
  <si>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</si>
  <si>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</si>
  <si>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</si>
  <si>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</si>
  <si>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</si>
  <si>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</si>
  <si>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</si>
  <si>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</si>
  <si>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</si>
  <si>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</si>
  <si>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</si>
  <si>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</si>
  <si>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</si>
  <si>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</si>
  <si>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</si>
  <si>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</si>
  <si>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</si>
  <si>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</si>
  <si>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</si>
  <si>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</si>
  <si>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</si>
  <si>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</si>
  <si>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</si>
  <si>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</si>
  <si>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</si>
  <si>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</si>
  <si>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</si>
  <si>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</si>
  <si>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</si>
  <si>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</si>
  <si>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</si>
  <si>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</si>
  <si>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</si>
  <si>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</si>
  <si>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</si>
  <si>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</si>
  <si>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</si>
  <si>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</si>
  <si>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</si>
  <si>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</si>
  <si>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</si>
  <si>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</si>
  <si>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</si>
  <si>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</si>
  <si>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</si>
  <si>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</si>
  <si>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</si>
  <si>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</si>
  <si>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</si>
  <si>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</si>
  <si>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</si>
  <si>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</si>
  <si>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</si>
  <si>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</si>
  <si>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</si>
  <si>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</si>
  <si>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</si>
  <si>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</si>
  <si>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</si>
  <si>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</si>
  <si>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</si>
  <si>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</si>
  <si>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</si>
  <si>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</si>
  <si>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</si>
  <si>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</si>
  <si>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</si>
  <si>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</si>
  <si>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</si>
  <si>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</si>
  <si>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</si>
  <si>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</si>
  <si>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</si>
  <si>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</si>
  <si>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</si>
  <si>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</si>
  <si>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</si>
  <si>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</si>
  <si>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</si>
  <si>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</si>
  <si>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</si>
  <si>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</si>
  <si>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</si>
  <si>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</si>
  <si>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</si>
  <si>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</si>
  <si>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</si>
  <si>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</si>
  <si>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</si>
  <si>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</si>
  <si>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</si>
  <si>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</si>
  <si>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</si>
  <si>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</si>
  <si>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</si>
  <si>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</si>
  <si>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</si>
  <si>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</si>
  <si>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</si>
  <si>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</si>
  <si>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</si>
  <si>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</si>
  <si>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</si>
  <si>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</si>
  <si>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</si>
  <si>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</si>
  <si>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</si>
  <si>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</si>
  <si>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</si>
  <si>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</si>
  <si>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</si>
  <si>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</si>
  <si>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</si>
  <si>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</si>
  <si>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</si>
  <si>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</si>
  <si>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</si>
  <si>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</si>
  <si>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</si>
  <si>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</si>
  <si>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</si>
  <si>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</si>
  <si>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</si>
  <si>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</si>
  <si>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</si>
  <si>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</si>
  <si>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</si>
  <si>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</si>
  <si>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</si>
  <si>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</si>
  <si>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</si>
  <si>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</si>
  <si>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</si>
  <si>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</si>
  <si>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</si>
  <si>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</si>
  <si>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</si>
  <si>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</si>
  <si>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</si>
  <si>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</si>
  <si>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</si>
  <si>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</si>
  <si>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</si>
  <si>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</si>
  <si>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</si>
  <si>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</si>
  <si>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</si>
  <si>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</si>
  <si>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</si>
  <si>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</si>
  <si>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</si>
  <si>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</si>
  <si>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</si>
  <si>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</si>
  <si>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</si>
  <si>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</si>
  <si>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</si>
  <si>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</si>
  <si>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</si>
  <si>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</si>
  <si>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</si>
  <si>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</si>
  <si>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</si>
  <si>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</si>
  <si>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</si>
  <si>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</si>
  <si>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</si>
  <si>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</si>
  <si>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</si>
  <si>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</si>
  <si>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</si>
  <si>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</si>
  <si>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</si>
  <si>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</si>
  <si>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</si>
  <si>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</si>
  <si>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</si>
  <si>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</si>
  <si>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</si>
  <si>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</si>
  <si>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</si>
  <si>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</si>
  <si>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</si>
  <si>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</si>
  <si>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</si>
  <si>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</si>
  <si>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</si>
  <si>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</si>
  <si>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</si>
  <si>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</si>
  <si>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</si>
  <si>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</si>
  <si>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</si>
  <si>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</si>
  <si>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</si>
  <si>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</si>
  <si>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</si>
  <si>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</si>
  <si>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</si>
  <si>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</si>
  <si>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</si>
  <si>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</si>
  <si>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</si>
  <si>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</si>
  <si>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</si>
  <si>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</si>
  <si>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</si>
  <si>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</si>
  <si>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</si>
  <si>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</si>
  <si>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</si>
  <si>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</si>
  <si>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</si>
  <si>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</si>
  <si>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</si>
  <si>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</si>
  <si>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</si>
  <si>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</si>
  <si>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</si>
  <si>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</si>
  <si>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</si>
  <si>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</si>
  <si>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</si>
  <si>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</si>
  <si>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</si>
  <si>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</si>
  <si>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</si>
  <si>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</si>
  <si>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</si>
  <si>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</si>
  <si>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</si>
  <si>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</si>
  <si>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</si>
  <si>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</si>
  <si>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</si>
  <si>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</si>
  <si>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</si>
  <si>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</si>
  <si>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</si>
  <si>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</si>
  <si>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</si>
  <si>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</si>
  <si>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</si>
  <si>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</si>
  <si>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</si>
  <si>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</si>
  <si>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</si>
  <si>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</si>
  <si>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</si>
  <si>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</si>
  <si>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</si>
  <si>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</si>
  <si>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</si>
  <si>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</si>
  <si>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</si>
  <si>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</si>
  <si>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</si>
  <si>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</si>
  <si>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</si>
  <si>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</si>
  <si>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</si>
  <si>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</si>
  <si>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</si>
  <si>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</si>
  <si>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</si>
  <si>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</si>
  <si>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</si>
  <si>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</si>
  <si>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</si>
  <si>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</si>
  <si>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</si>
  <si>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</si>
  <si>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</si>
  <si>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</si>
  <si>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</si>
  <si>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</si>
  <si>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</si>
  <si>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</si>
  <si>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</si>
  <si>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</si>
  <si>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</si>
  <si>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</si>
  <si>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</si>
  <si>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</si>
  <si>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</si>
  <si>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</si>
  <si>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</si>
  <si>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</si>
  <si>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</si>
  <si>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</si>
  <si>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</si>
  <si>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</si>
  <si>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</si>
  <si>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</si>
  <si>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</si>
  <si>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</si>
  <si>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</si>
  <si>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</si>
  <si>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</si>
  <si>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</si>
  <si>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</si>
  <si>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</si>
  <si>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</si>
  <si>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</si>
  <si>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</si>
  <si>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</si>
  <si>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</si>
  <si>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</si>
  <si>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</si>
  <si>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</si>
  <si>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</si>
  <si>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</si>
  <si>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</si>
  <si>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</si>
  <si>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</si>
  <si>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</si>
  <si>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</si>
  <si>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</si>
  <si>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</si>
  <si>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</si>
  <si>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</si>
  <si>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</si>
  <si>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</si>
  <si>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</si>
  <si>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</si>
  <si>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</si>
  <si>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</si>
  <si>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</si>
  <si>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</si>
  <si>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</si>
  <si>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</si>
  <si>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</si>
  <si>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</si>
  <si>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</si>
  <si>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</si>
  <si>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</si>
  <si>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</si>
  <si>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</si>
  <si>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</si>
  <si>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</si>
  <si>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</si>
  <si>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</si>
  <si>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</si>
  <si>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</si>
  <si>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</si>
  <si>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</si>
  <si>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</si>
  <si>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</si>
  <si>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</si>
  <si>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</si>
  <si>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</si>
  <si>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</si>
  <si>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</si>
  <si>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</si>
  <si>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</si>
  <si>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</si>
  <si>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</si>
  <si>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</si>
  <si>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</si>
  <si>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</si>
  <si>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</si>
  <si>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</si>
  <si>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</si>
  <si>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</si>
  <si>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</si>
  <si>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</si>
  <si>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</si>
  <si>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</si>
  <si>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</si>
  <si>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</si>
  <si>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</si>
  <si>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</si>
  <si>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</si>
  <si>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</si>
  <si>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</si>
  <si>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</si>
  <si>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</si>
  <si>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</si>
  <si>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</si>
  <si>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</si>
  <si>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</si>
  <si>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</si>
  <si>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</si>
  <si>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</si>
  <si>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</si>
  <si>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</si>
  <si>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</si>
  <si>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</si>
  <si>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</si>
  <si>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</si>
  <si>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</si>
  <si>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</si>
  <si>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</si>
  <si>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</si>
  <si>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</si>
  <si>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</si>
  <si>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</si>
  <si>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</si>
  <si>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</si>
  <si>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</si>
  <si>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</si>
  <si>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</si>
  <si>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</si>
  <si>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</si>
  <si>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</si>
  <si>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</si>
  <si>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</si>
  <si>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</si>
  <si>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</si>
  <si>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</si>
  <si>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</si>
  <si>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</si>
  <si>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</si>
  <si>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</si>
  <si>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</si>
  <si>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</si>
  <si>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</si>
  <si>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</si>
  <si>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</si>
  <si>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</si>
  <si>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</si>
  <si>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</si>
  <si>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</si>
  <si>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</si>
  <si>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</si>
  <si>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</si>
  <si>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</si>
  <si>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</si>
  <si>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</si>
  <si>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</si>
  <si>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</si>
  <si>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</si>
  <si>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</si>
  <si>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</si>
  <si>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</si>
  <si>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</si>
  <si>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</si>
  <si>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</si>
  <si>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</si>
  <si>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</si>
  <si>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</si>
  <si>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</si>
  <si>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</si>
  <si>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</si>
  <si>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</si>
  <si>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</si>
  <si>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</si>
  <si>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</si>
  <si>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</si>
  <si>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</si>
  <si>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</si>
  <si>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</si>
  <si>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</si>
  <si>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</si>
  <si>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</si>
  <si>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</si>
  <si>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</si>
  <si>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</si>
  <si>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</si>
  <si>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</si>
  <si>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</si>
  <si>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</si>
  <si>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</si>
  <si>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</si>
  <si>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</si>
  <si>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</si>
  <si>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</si>
  <si>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</si>
  <si>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</si>
  <si>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</si>
  <si>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</si>
  <si>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</si>
  <si>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</si>
  <si>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</si>
  <si>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</si>
  <si>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</si>
  <si>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</si>
  <si>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</si>
  <si>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</si>
  <si>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</si>
  <si>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</si>
  <si>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</si>
  <si>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</si>
  <si>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</si>
  <si>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</si>
  <si>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</si>
  <si>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</si>
  <si>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</si>
  <si>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</si>
  <si>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</si>
  <si>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</si>
  <si>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</si>
  <si>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</si>
  <si>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</si>
  <si>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</si>
  <si>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</si>
  <si>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</si>
  <si>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</si>
  <si>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</si>
  <si>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</si>
  <si>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</si>
  <si>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</si>
  <si>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</si>
  <si>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</si>
  <si>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</si>
  <si>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</si>
  <si>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</si>
  <si>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</si>
  <si>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</si>
  <si>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</si>
  <si>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</si>
  <si>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</si>
  <si>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</si>
  <si>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</si>
  <si>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</si>
  <si>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</si>
  <si>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</si>
  <si>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</si>
  <si>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</si>
  <si>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</si>
  <si>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</si>
  <si>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</si>
  <si>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</si>
  <si>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</si>
  <si>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</si>
  <si>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</si>
  <si>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</si>
  <si>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</si>
  <si>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</si>
  <si>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</si>
  <si>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</si>
  <si>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</si>
  <si>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</si>
  <si>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</si>
  <si>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</si>
  <si>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</si>
  <si>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</si>
  <si>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</si>
  <si>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</si>
  <si>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</si>
  <si>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</si>
  <si>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</si>
  <si>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</si>
  <si>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</si>
  <si>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</si>
  <si>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</si>
  <si>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</si>
  <si>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</si>
  <si>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</si>
  <si>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</si>
  <si>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</si>
  <si>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</si>
  <si>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</si>
  <si>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</si>
  <si>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</si>
  <si>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</si>
  <si>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</si>
  <si>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</si>
  <si>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</si>
  <si>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</si>
  <si>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</si>
  <si>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</si>
  <si>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</si>
  <si>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</si>
  <si>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</si>
  <si>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</si>
  <si>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</si>
  <si>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</si>
  <si>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</si>
  <si>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</si>
  <si>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</si>
  <si>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</si>
  <si>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</si>
  <si>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</si>
  <si>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</si>
  <si>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</si>
  <si>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</si>
  <si>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</si>
  <si>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</si>
  <si>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</si>
  <si>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</si>
  <si>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</si>
  <si>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</si>
  <si>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</si>
  <si>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</si>
  <si>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</si>
  <si>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</si>
  <si>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</si>
  <si>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</si>
  <si>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</si>
  <si>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</si>
  <si>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</si>
  <si>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</si>
  <si>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</si>
  <si>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</si>
  <si>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</si>
  <si>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</si>
  <si>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</si>
  <si>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</si>
  <si>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</si>
  <si>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</si>
  <si>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</si>
  <si>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</si>
  <si>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</si>
  <si>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</si>
  <si>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</si>
  <si>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</si>
  <si>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</si>
  <si>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</si>
  <si>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</si>
  <si>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</si>
  <si>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</si>
  <si>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</si>
  <si>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</si>
  <si>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</si>
  <si>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</si>
  <si>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</si>
  <si>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</si>
  <si>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</si>
  <si>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</si>
  <si>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</si>
  <si>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</si>
  <si>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</si>
  <si>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</si>
  <si>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</si>
  <si>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</si>
  <si>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</si>
  <si>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</si>
  <si>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</si>
  <si>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</si>
  <si>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</si>
  <si>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</si>
  <si>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</si>
  <si>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</si>
  <si>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</si>
  <si>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</si>
  <si>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</si>
  <si>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</si>
  <si>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</si>
  <si>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</si>
  <si>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</si>
  <si>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</si>
  <si>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</si>
  <si>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</si>
  <si>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</si>
  <si>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</si>
  <si>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</si>
  <si>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</si>
  <si>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</si>
  <si>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</si>
  <si>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</si>
  <si>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</si>
  <si>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</si>
  <si>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</si>
  <si>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</si>
  <si>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</si>
  <si>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</si>
  <si>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</si>
  <si>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</si>
  <si>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</si>
  <si>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</si>
  <si>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</si>
  <si>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</si>
  <si>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</si>
  <si>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</si>
  <si>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</si>
  <si>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</si>
  <si>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</si>
  <si>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</si>
  <si>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</si>
  <si>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</si>
  <si>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</si>
  <si>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</si>
  <si>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</si>
  <si>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</si>
  <si>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</si>
  <si>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</si>
  <si>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</si>
  <si>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</si>
  <si>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</si>
  <si>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</si>
  <si>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</si>
  <si>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</si>
  <si>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</si>
  <si>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</si>
  <si>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</si>
  <si>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</si>
  <si>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</si>
  <si>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</si>
  <si>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</si>
  <si>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</si>
  <si>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</si>
  <si>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</si>
  <si>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</si>
  <si>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</si>
  <si>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</si>
  <si>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</si>
  <si>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</si>
  <si>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</si>
  <si>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</si>
  <si>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</si>
  <si>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</si>
  <si>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</si>
  <si>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</si>
  <si>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</si>
  <si>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</si>
  <si>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</si>
  <si>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</si>
  <si>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</si>
  <si>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</si>
  <si>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</si>
  <si>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</si>
  <si>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</si>
  <si>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</si>
  <si>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</si>
  <si>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</si>
  <si>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</si>
  <si>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</si>
  <si>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</si>
  <si>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</si>
  <si>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</si>
  <si>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</si>
  <si>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</si>
  <si>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</si>
  <si>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</si>
  <si>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</si>
  <si>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</si>
  <si>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</si>
  <si>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</si>
  <si>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</si>
  <si>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</si>
  <si>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</si>
  <si>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</si>
  <si>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</si>
  <si>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</si>
  <si>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</si>
  <si>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</si>
  <si>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</si>
  <si>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</si>
  <si>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</si>
  <si>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</si>
  <si>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</si>
  <si>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</si>
  <si>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</si>
  <si>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</si>
  <si>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</si>
  <si>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</si>
  <si>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</si>
  <si>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</si>
  <si>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</si>
  <si>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</si>
  <si>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</si>
  <si>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</si>
  <si>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</si>
  <si>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</si>
  <si>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</si>
  <si>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</si>
  <si>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</si>
  <si>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</si>
  <si>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</si>
  <si>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</si>
  <si>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</si>
  <si>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</si>
  <si>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</si>
  <si>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</si>
  <si>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</si>
  <si>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</si>
  <si>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</si>
  <si>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</si>
  <si>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</si>
  <si>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</si>
  <si>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</si>
  <si>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</si>
  <si>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</si>
  <si>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</si>
  <si>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</si>
  <si>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</si>
  <si>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</si>
  <si>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</si>
  <si>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</si>
  <si>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</si>
  <si>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</si>
  <si>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</si>
  <si>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</si>
  <si>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</si>
  <si>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</si>
  <si>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</si>
  <si>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</si>
  <si>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</si>
  <si>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</si>
  <si>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</si>
  <si>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</si>
  <si>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</si>
  <si>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</si>
  <si>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</si>
  <si>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</si>
  <si>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</si>
  <si>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</si>
  <si>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</si>
  <si>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</si>
  <si>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</si>
  <si>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</si>
  <si>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</si>
  <si>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</si>
  <si>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</si>
  <si>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</si>
  <si>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</si>
  <si>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</si>
  <si>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</si>
  <si>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</si>
  <si>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</si>
  <si>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</si>
  <si>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</si>
  <si>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</si>
  <si>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</si>
  <si>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</si>
  <si>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</si>
  <si>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</si>
  <si>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</si>
  <si>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</si>
  <si>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</si>
  <si>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</si>
  <si>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</si>
  <si>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</si>
  <si>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</si>
  <si>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</si>
  <si>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</si>
  <si>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</si>
  <si>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</si>
  <si>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</si>
  <si>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</si>
  <si>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</si>
  <si>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</si>
  <si>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</si>
  <si>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</si>
  <si>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</si>
  <si>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</si>
  <si>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</si>
  <si>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</si>
  <si>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</si>
  <si>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</si>
  <si>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</si>
  <si>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</si>
  <si>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</si>
  <si>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</si>
  <si>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</si>
  <si>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</si>
  <si>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</si>
  <si>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</si>
  <si>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</si>
  <si>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</si>
  <si>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</si>
  <si>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</si>
  <si>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</si>
  <si>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</si>
  <si>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</si>
  <si>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</si>
  <si>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</si>
  <si>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</si>
  <si>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</si>
  <si>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</si>
  <si>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</si>
  <si>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</si>
  <si>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</si>
  <si>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</si>
  <si>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</si>
  <si>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</si>
  <si>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</si>
  <si>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</si>
  <si>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</si>
  <si>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</si>
  <si>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</si>
  <si>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</si>
  <si>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</si>
  <si>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</si>
  <si>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</si>
  <si>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</si>
  <si>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</si>
  <si>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</si>
  <si>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</si>
  <si>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</si>
  <si>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</si>
  <si>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</si>
  <si>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</si>
  <si>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</si>
  <si>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</si>
  <si>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</si>
  <si>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</si>
  <si>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</si>
  <si>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</si>
  <si>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</si>
  <si>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</si>
  <si>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</si>
  <si>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</si>
  <si>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</si>
  <si>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</si>
  <si>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</si>
  <si>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</si>
  <si>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</si>
  <si>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</si>
  <si>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</si>
  <si>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</si>
  <si>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</si>
  <si>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</si>
  <si>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</si>
  <si>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</si>
  <si>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</si>
  <si>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</si>
  <si>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</si>
  <si>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</si>
  <si>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</si>
  <si>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</si>
  <si>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</si>
  <si>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</si>
  <si>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</si>
  <si>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</si>
  <si>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</si>
  <si>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</si>
  <si>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</si>
  <si>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</si>
  <si>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</si>
  <si>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</si>
  <si>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</si>
  <si>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</si>
  <si>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</si>
  <si>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</si>
  <si>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</si>
  <si>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</si>
  <si>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</si>
  <si>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</si>
  <si>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</si>
  <si>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</si>
  <si>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</si>
  <si>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</si>
  <si>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</si>
  <si>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</si>
  <si>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</si>
  <si>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</si>
  <si>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</si>
  <si>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</si>
  <si>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</si>
  <si>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</si>
  <si>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</si>
  <si>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</si>
  <si>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</si>
  <si>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</si>
  <si>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</si>
  <si>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</si>
  <si>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</si>
  <si>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</si>
  <si>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</si>
  <si>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</si>
  <si>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</si>
  <si>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</si>
  <si>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</si>
  <si>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</si>
  <si>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</si>
  <si>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</si>
  <si>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</si>
  <si>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</si>
  <si>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</si>
  <si>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</si>
  <si>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</si>
  <si>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</si>
  <si>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</si>
  <si>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</si>
  <si>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</si>
  <si>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</si>
  <si>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</si>
  <si>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</si>
  <si>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</si>
  <si>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</si>
  <si>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</si>
  <si>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</si>
  <si>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</si>
  <si>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</si>
  <si>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</si>
  <si>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</si>
  <si>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</si>
  <si>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</si>
  <si>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</si>
  <si>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</si>
  <si>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</si>
  <si>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</si>
  <si>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</si>
  <si>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</si>
  <si>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</si>
  <si>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</si>
  <si>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</si>
  <si>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</si>
  <si>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</si>
  <si>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</si>
  <si>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</si>
  <si>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</si>
  <si>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</si>
  <si>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</si>
  <si>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</si>
  <si>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</si>
  <si>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</si>
  <si>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</si>
  <si>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</si>
  <si>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</si>
  <si>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</si>
  <si>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</si>
  <si>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</si>
  <si>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</si>
  <si>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</si>
  <si>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</si>
  <si>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</si>
  <si>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</si>
  <si>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</si>
  <si>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</si>
  <si>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</si>
  <si>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</si>
  <si>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</si>
  <si>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</si>
  <si>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</si>
  <si>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</si>
  <si>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</si>
  <si>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</si>
  <si>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</si>
  <si>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</si>
  <si>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</si>
  <si>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</si>
  <si>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</si>
  <si>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</si>
  <si>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</si>
  <si>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</si>
  <si>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</si>
  <si>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</si>
  <si>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</si>
  <si>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</si>
  <si>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</si>
  <si>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</si>
  <si>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</si>
  <si>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</si>
  <si>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</si>
  <si>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</si>
  <si>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</si>
  <si>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</si>
  <si>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</si>
  <si>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</si>
  <si>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</si>
  <si>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</si>
  <si>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</si>
  <si>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</si>
  <si>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</si>
  <si>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</si>
  <si>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</si>
  <si>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</si>
  <si>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</si>
  <si>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</si>
  <si>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</si>
  <si>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</si>
  <si>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</si>
  <si>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</si>
  <si>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</si>
  <si>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</si>
  <si>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</si>
  <si>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</si>
  <si>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</si>
  <si>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</si>
  <si>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</si>
  <si>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</si>
  <si>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</si>
  <si>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</si>
  <si>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</si>
  <si>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</si>
  <si>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</si>
  <si>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</si>
  <si>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</si>
  <si>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</si>
  <si>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</si>
  <si>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</si>
  <si>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</si>
  <si>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</si>
  <si>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</si>
  <si>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</si>
  <si>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</si>
  <si>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</si>
  <si>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</si>
  <si>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</si>
  <si>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</si>
  <si>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</si>
  <si>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</si>
  <si>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</si>
  <si>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</si>
  <si>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</si>
  <si>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</si>
  <si>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</si>
  <si>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</si>
  <si>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</si>
  <si>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</si>
  <si>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</si>
  <si>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</si>
  <si>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</si>
  <si>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</si>
  <si>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</si>
  <si>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</si>
  <si>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</si>
  <si>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</si>
  <si>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</si>
  <si>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</si>
  <si>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</si>
  <si>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</si>
  <si>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</si>
  <si>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</si>
  <si>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</si>
  <si>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</si>
  <si>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</si>
  <si>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</si>
  <si>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</si>
  <si>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</si>
  <si>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</si>
  <si>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</si>
  <si>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</si>
  <si>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</si>
  <si>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</si>
  <si>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</si>
  <si>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</si>
  <si>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</si>
  <si>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</si>
  <si>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</si>
  <si>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</si>
  <si>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</si>
  <si>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</si>
  <si>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</si>
  <si>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</si>
  <si>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</si>
  <si>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</si>
  <si>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</si>
  <si>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</si>
  <si>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</si>
  <si>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</si>
  <si>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</si>
  <si>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</si>
  <si>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</si>
  <si>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</si>
  <si>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</si>
  <si>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</si>
  <si>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</si>
  <si>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</si>
  <si>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</si>
  <si>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</si>
  <si>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</si>
  <si>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</si>
  <si>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</si>
  <si>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</si>
  <si>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</si>
  <si>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</si>
  <si>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</si>
  <si>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</si>
  <si>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</si>
  <si>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</si>
  <si>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</si>
  <si>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</si>
  <si>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</si>
  <si>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</si>
  <si>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</si>
  <si>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</si>
  <si>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</si>
  <si>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</si>
  <si>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</si>
  <si>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</si>
  <si>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</si>
  <si>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</si>
  <si>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</si>
  <si>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</si>
  <si>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</si>
  <si>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</si>
  <si>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</si>
  <si>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</si>
  <si>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</si>
  <si>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</si>
  <si>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</si>
  <si>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</si>
  <si>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</si>
  <si>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</si>
  <si>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</si>
  <si>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</si>
  <si>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</si>
  <si>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</si>
  <si>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</si>
  <si>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</si>
  <si>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</si>
  <si>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</si>
  <si>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</si>
  <si>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</si>
  <si>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</si>
  <si>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</si>
  <si>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</si>
  <si>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</si>
  <si>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</si>
  <si>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</si>
  <si>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</si>
  <si>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</si>
  <si>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</si>
  <si>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</si>
  <si>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</si>
  <si>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</si>
  <si>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</si>
  <si>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</si>
  <si>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</si>
  <si>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</si>
  <si>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</si>
  <si>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</si>
  <si>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</si>
  <si>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</si>
  <si>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</si>
  <si>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</si>
  <si>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</si>
  <si>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</si>
  <si>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</si>
  <si>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</si>
  <si>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</si>
  <si>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</si>
  <si>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</si>
  <si>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</si>
  <si>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</si>
  <si>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</si>
  <si>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</si>
  <si>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</si>
  <si>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</si>
  <si>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</si>
  <si>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</si>
  <si>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</si>
  <si>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</si>
  <si>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</si>
  <si>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</si>
  <si>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</si>
  <si>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</si>
  <si>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</si>
  <si>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</si>
  <si>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</si>
  <si>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</si>
  <si>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</si>
  <si>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</si>
  <si>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</si>
  <si>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</si>
  <si>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</si>
  <si>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</si>
  <si>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</si>
  <si>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</si>
  <si>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</si>
  <si>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</si>
  <si>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</si>
  <si>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</si>
  <si>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</si>
  <si>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</si>
  <si>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</si>
  <si>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</si>
  <si>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</si>
  <si>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</si>
  <si>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</si>
  <si>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</si>
  <si>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</si>
  <si>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</si>
  <si>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</si>
  <si>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</si>
  <si>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</si>
  <si>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</si>
  <si>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</si>
  <si>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</si>
  <si>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</si>
  <si>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</si>
  <si>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</si>
  <si>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</si>
  <si>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</si>
  <si>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</si>
  <si>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</si>
  <si>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</si>
  <si>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</si>
  <si>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</si>
  <si>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</si>
  <si>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</si>
  <si>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</si>
  <si>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</si>
  <si>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</si>
  <si>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</si>
  <si>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</si>
  <si>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</si>
  <si>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</si>
  <si>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</si>
  <si>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</si>
  <si>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</si>
  <si>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</si>
  <si>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</si>
  <si>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</si>
  <si>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</si>
  <si>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</si>
  <si>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</si>
  <si>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</si>
  <si>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</si>
  <si>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</si>
  <si>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</si>
  <si>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</si>
  <si>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</si>
  <si>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</si>
  <si>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</si>
  <si>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</si>
  <si>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</si>
  <si>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</si>
  <si>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</si>
  <si>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</si>
  <si>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</si>
  <si>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</si>
  <si>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</si>
  <si>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</si>
  <si>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</si>
  <si>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</si>
  <si>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</si>
  <si>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</si>
  <si>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</si>
  <si>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</si>
  <si>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</si>
  <si>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</si>
  <si>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</si>
  <si>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</si>
  <si>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</si>
  <si>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</si>
  <si>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</si>
  <si>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</si>
  <si>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</si>
  <si>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</si>
  <si>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</si>
  <si>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</si>
  <si>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</si>
  <si>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</si>
  <si>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</si>
  <si>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</si>
  <si>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</si>
  <si>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</si>
  <si>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</si>
  <si>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</si>
  <si>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</si>
  <si>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</si>
  <si>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</si>
  <si>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</si>
  <si>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</si>
  <si>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</si>
  <si>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</si>
  <si>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</si>
  <si>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</si>
  <si>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</si>
  <si>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</si>
  <si>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</si>
  <si>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</si>
  <si>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</si>
  <si>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</si>
  <si>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</si>
  <si>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</si>
  <si>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</si>
  <si>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</si>
  <si>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</si>
  <si>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</si>
  <si>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</si>
  <si>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</si>
  <si>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</si>
  <si>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</si>
  <si>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</si>
  <si>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</si>
  <si>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</si>
  <si>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</si>
  <si>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</si>
  <si>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</si>
  <si>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</si>
  <si>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</si>
  <si>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</si>
  <si>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</si>
  <si>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</si>
  <si>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</si>
  <si>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</si>
  <si>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</si>
  <si>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</si>
  <si>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</si>
  <si>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</si>
  <si>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</si>
  <si>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</si>
  <si>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</si>
  <si>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</si>
  <si>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</si>
  <si>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</si>
  <si>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</si>
  <si>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</si>
  <si>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</si>
  <si>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</si>
  <si>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</si>
  <si>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</si>
  <si>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</si>
  <si>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</si>
  <si>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</si>
  <si>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</si>
  <si>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</si>
  <si>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</si>
  <si>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</si>
  <si>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</si>
  <si>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</si>
  <si>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</si>
  <si>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</si>
  <si>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</si>
  <si>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</si>
  <si>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</si>
  <si>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</si>
  <si>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</si>
  <si>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</si>
  <si>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</si>
  <si>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</si>
  <si>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</si>
  <si>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</si>
  <si>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</si>
  <si>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</si>
  <si>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</si>
  <si>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</si>
  <si>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</si>
  <si>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</si>
  <si>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</si>
  <si>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</si>
  <si>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</si>
  <si>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</si>
  <si>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</si>
  <si>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</si>
  <si>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</si>
  <si>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</si>
  <si>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</si>
  <si>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</si>
  <si>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</si>
  <si>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</si>
  <si>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</si>
  <si>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</si>
  <si>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</si>
  <si>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</si>
  <si>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</si>
  <si>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</si>
  <si>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</si>
  <si>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</si>
  <si>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</si>
  <si>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</si>
  <si>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</si>
  <si>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</si>
  <si>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</si>
  <si>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</si>
  <si>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</si>
  <si>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</si>
  <si>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</si>
  <si>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</si>
  <si>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</si>
  <si>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</si>
  <si>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</si>
  <si>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</si>
  <si>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</si>
  <si>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</si>
  <si>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</si>
  <si>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</si>
  <si>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</si>
  <si>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</si>
  <si>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</si>
  <si>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</si>
  <si>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</si>
  <si>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</si>
  <si>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</si>
  <si>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</si>
  <si>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</si>
  <si>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</si>
  <si>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</si>
  <si>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</si>
  <si>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</si>
  <si>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</si>
  <si>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</si>
  <si>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</si>
  <si>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</si>
  <si>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</si>
  <si>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</si>
  <si>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</si>
  <si>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</si>
  <si>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</si>
  <si>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</si>
  <si>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</si>
  <si>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</si>
  <si>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</si>
  <si>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</si>
  <si>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</si>
  <si>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</si>
  <si>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</si>
  <si>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</si>
  <si>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</si>
  <si>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</si>
  <si>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</si>
  <si>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</si>
  <si>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</si>
  <si>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</si>
  <si>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</si>
  <si>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</si>
  <si>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</si>
  <si>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</si>
  <si>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</si>
  <si>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</si>
  <si>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</si>
  <si>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</si>
  <si>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</si>
  <si>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</si>
  <si>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</si>
  <si>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</si>
  <si>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</si>
  <si>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</si>
  <si>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</si>
  <si>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</si>
  <si>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</si>
  <si>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</si>
  <si>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</si>
  <si>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</si>
  <si>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</si>
  <si>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</si>
  <si>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</si>
  <si>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</si>
  <si>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</si>
  <si>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</si>
  <si>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</si>
  <si>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</si>
  <si>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</si>
  <si>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</si>
  <si>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</si>
  <si>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</si>
  <si>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</si>
  <si>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</si>
  <si>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</si>
  <si>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</si>
  <si>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</si>
  <si>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</si>
  <si>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</si>
  <si>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</si>
  <si>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</si>
  <si>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</si>
  <si>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</si>
  <si>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</si>
  <si>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</si>
  <si>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</si>
  <si>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</si>
  <si>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</si>
  <si>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</si>
  <si>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</si>
  <si>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</si>
  <si>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</si>
  <si>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</si>
  <si>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</si>
  <si>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</si>
  <si>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</si>
  <si>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</si>
  <si>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</si>
  <si>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</si>
  <si>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</si>
  <si>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</si>
  <si>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</si>
  <si>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</si>
  <si>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</si>
  <si>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</si>
  <si>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</si>
  <si>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</si>
  <si>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</si>
  <si>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</si>
  <si>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</si>
  <si>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</si>
  <si>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</si>
  <si>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</si>
  <si>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</si>
  <si>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</si>
  <si>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</si>
  <si>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</si>
  <si>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</si>
  <si>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</si>
  <si>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</si>
  <si>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</si>
  <si>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</si>
  <si>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</si>
  <si>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</si>
  <si>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</si>
  <si>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</si>
  <si>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</si>
  <si>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</si>
  <si>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</si>
  <si>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</si>
  <si>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</si>
  <si>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</si>
  <si>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</si>
  <si>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</si>
  <si>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</si>
  <si>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</si>
  <si>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</si>
  <si>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</si>
  <si>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</si>
  <si>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</si>
  <si>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</si>
  <si>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</si>
  <si>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</si>
  <si>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</si>
  <si>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</si>
  <si>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</si>
  <si>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</si>
  <si>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</si>
  <si>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</si>
  <si>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</si>
  <si>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</si>
  <si>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</si>
  <si>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</si>
  <si>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</si>
  <si>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</si>
  <si>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</si>
  <si>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</si>
  <si>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</si>
  <si>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</si>
  <si>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</si>
  <si>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</si>
  <si>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</si>
  <si>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</si>
  <si>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</si>
  <si>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</si>
  <si>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</si>
  <si>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</si>
  <si>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</si>
  <si>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</si>
  <si>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</si>
  <si>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</si>
  <si>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</si>
  <si>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</si>
  <si>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</si>
  <si>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</si>
  <si>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</si>
  <si>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</si>
  <si>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</si>
  <si>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</si>
  <si>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</si>
  <si>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</si>
  <si>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</si>
  <si>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</si>
  <si>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</si>
  <si>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</si>
  <si>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</si>
  <si>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</si>
  <si>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</si>
  <si>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</si>
  <si>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</si>
  <si>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</si>
  <si>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</si>
  <si>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</si>
  <si>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</si>
  <si>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</si>
  <si>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</si>
  <si>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</si>
  <si>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</si>
  <si>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</si>
  <si>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</si>
  <si>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</si>
  <si>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</si>
  <si>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</si>
  <si>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</si>
  <si>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</si>
  <si>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</si>
  <si>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</si>
  <si>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</si>
  <si>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</si>
  <si>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</si>
  <si>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</si>
  <si>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</si>
  <si>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</si>
  <si>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</si>
  <si>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</si>
  <si>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</si>
  <si>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</si>
  <si>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</si>
  <si>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</si>
  <si>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</si>
  <si>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</si>
  <si>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</si>
  <si>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</si>
  <si>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</si>
  <si>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</si>
  <si>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</si>
  <si>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</si>
  <si>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</si>
  <si>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</si>
  <si>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</si>
  <si>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</si>
  <si>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</si>
  <si>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</si>
  <si>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</si>
  <si>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</si>
  <si>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</si>
  <si>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</si>
  <si>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</si>
  <si>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</si>
  <si>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</si>
  <si>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</si>
  <si>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</si>
  <si>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</si>
  <si>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</si>
  <si>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</si>
  <si>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</si>
  <si>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</si>
  <si>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</si>
  <si>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</si>
  <si>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</si>
  <si>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</si>
  <si>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</si>
  <si>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</si>
  <si>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</si>
  <si>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</si>
  <si>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</si>
  <si>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</si>
  <si>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</si>
  <si>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</si>
  <si>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</si>
  <si>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</si>
  <si>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</si>
  <si>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</si>
  <si>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</si>
  <si>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</si>
  <si>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</si>
  <si>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</si>
  <si>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</si>
  <si>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</si>
  <si>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</si>
  <si>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</si>
  <si>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</si>
  <si>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</si>
  <si>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</si>
  <si>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</si>
  <si>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</si>
  <si>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</si>
  <si>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</si>
  <si>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</si>
  <si>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</si>
  <si>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</si>
  <si>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</si>
  <si>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</si>
  <si>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</si>
  <si>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</si>
  <si>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</si>
  <si>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</si>
  <si>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</si>
  <si>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</si>
  <si>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</si>
  <si>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</si>
  <si>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</si>
  <si>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</si>
  <si>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</si>
  <si>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</si>
  <si>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</si>
  <si>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</si>
  <si>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</si>
  <si>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</si>
  <si>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</si>
  <si>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</si>
  <si>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</si>
  <si>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</si>
  <si>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</si>
  <si>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</si>
  <si>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</si>
  <si>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</si>
  <si>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</si>
  <si>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</si>
  <si>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</si>
  <si>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</si>
  <si>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</si>
  <si>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</si>
  <si>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</si>
  <si>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</si>
  <si>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</si>
  <si>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</si>
  <si>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</si>
  <si>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</si>
  <si>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</si>
  <si>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</si>
  <si>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</si>
  <si>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</si>
  <si>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</si>
  <si>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</si>
  <si>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</si>
  <si>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</si>
  <si>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</si>
  <si>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</si>
  <si>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</si>
  <si>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</si>
  <si>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</si>
  <si>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</si>
  <si>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</si>
  <si>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</si>
  <si>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</si>
  <si>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</si>
  <si>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</si>
  <si>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</si>
  <si>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</si>
  <si>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</si>
  <si>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</si>
  <si>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</si>
  <si>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</si>
  <si>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</si>
  <si>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</si>
  <si>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</si>
  <si>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</si>
  <si>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</si>
  <si>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</si>
  <si>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</si>
  <si>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</si>
  <si>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</si>
  <si>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</si>
  <si>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</si>
  <si>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</si>
  <si>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</si>
  <si>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</si>
  <si>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</si>
  <si>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</si>
  <si>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</si>
  <si>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</si>
  <si>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</si>
  <si>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</si>
  <si>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</si>
  <si>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</si>
  <si>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</si>
  <si>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</si>
  <si>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</si>
  <si>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</si>
  <si>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</si>
  <si>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</si>
  <si>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</si>
  <si>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</si>
  <si>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</si>
  <si>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</si>
  <si>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</si>
  <si>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</si>
  <si>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</si>
  <si>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</si>
  <si>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</si>
  <si>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</si>
  <si>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</si>
  <si>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</si>
  <si>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</si>
  <si>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</si>
  <si>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</si>
  <si>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</si>
  <si>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</si>
  <si>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</si>
  <si>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</si>
  <si>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</si>
  <si>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</si>
  <si>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</si>
  <si>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</si>
  <si>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</si>
  <si>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</si>
  <si>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</si>
  <si>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</si>
  <si>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</si>
  <si>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</si>
  <si>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</si>
  <si>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</si>
  <si>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</si>
  <si>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</si>
  <si>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</si>
  <si>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</si>
  <si>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</si>
  <si>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</si>
  <si>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</si>
  <si>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</si>
  <si>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</si>
  <si>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</si>
  <si>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</si>
  <si>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</si>
  <si>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</si>
  <si>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</si>
  <si>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</si>
  <si>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</si>
  <si>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</si>
  <si>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</si>
  <si>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</si>
  <si>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</si>
  <si>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</si>
  <si>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</si>
  <si>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</si>
  <si>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</si>
  <si>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</si>
  <si>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</si>
  <si>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</si>
  <si>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</si>
  <si>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</si>
  <si>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</si>
  <si>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</si>
  <si>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</si>
  <si>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</si>
  <si>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</si>
  <si>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</si>
  <si>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</si>
  <si>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</si>
  <si>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</si>
  <si>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</si>
  <si>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</si>
  <si>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</si>
  <si>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</si>
  <si>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</si>
  <si>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</si>
  <si>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</si>
  <si>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</si>
  <si>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</si>
  <si>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</si>
  <si>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</si>
  <si>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</si>
  <si>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</si>
  <si>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</si>
  <si>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</si>
  <si>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</si>
  <si>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</si>
  <si>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</si>
  <si>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</si>
  <si>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</si>
  <si>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</si>
  <si>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</si>
  <si>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</si>
  <si>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</si>
  <si>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</si>
  <si>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</si>
  <si>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</si>
  <si>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</si>
  <si>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</si>
  <si>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</si>
  <si>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</si>
  <si>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</si>
  <si>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</si>
  <si>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</si>
  <si>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</si>
  <si>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</si>
  <si>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</si>
  <si>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</si>
  <si>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</si>
  <si>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</si>
  <si>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</si>
  <si>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</si>
  <si>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</si>
  <si>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</si>
  <si>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</si>
  <si>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</si>
  <si>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</si>
  <si>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</si>
  <si>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</si>
  <si>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</si>
  <si>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</si>
  <si>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</si>
  <si>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</si>
  <si>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</si>
  <si>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</si>
  <si>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</si>
  <si>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</si>
  <si>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</si>
  <si>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</si>
  <si>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</si>
  <si>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</si>
  <si>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</si>
  <si>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</si>
  <si>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</si>
  <si>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</si>
  <si>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</si>
  <si>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</si>
  <si>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</si>
  <si>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</si>
  <si>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</si>
  <si>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</si>
  <si>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</si>
  <si>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</si>
  <si>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</si>
  <si>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</si>
  <si>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</si>
  <si>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</si>
  <si>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</si>
  <si>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</si>
  <si>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</si>
  <si>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</si>
  <si>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</si>
  <si>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</si>
  <si>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</si>
  <si>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</si>
  <si>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</si>
  <si>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</si>
  <si>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</si>
  <si>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</si>
  <si>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</si>
  <si>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</si>
  <si>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</si>
  <si>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</si>
  <si>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</si>
  <si>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</si>
  <si>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</si>
  <si>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</si>
  <si>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</si>
  <si>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</si>
  <si>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</si>
  <si>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</si>
  <si>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</si>
  <si>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</si>
  <si>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</si>
  <si>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</si>
  <si>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</si>
  <si>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</si>
  <si>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</si>
  <si>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</si>
  <si>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</si>
  <si>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</si>
  <si>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</si>
  <si>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</si>
  <si>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</si>
  <si>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</si>
  <si>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</si>
  <si>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</si>
  <si>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</si>
  <si>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</si>
  <si>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</si>
  <si>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</si>
  <si>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</si>
  <si>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</si>
  <si>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</si>
  <si>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</si>
  <si>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</si>
  <si>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</si>
  <si>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</si>
  <si>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</si>
  <si>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</si>
  <si>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</si>
  <si>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</si>
  <si>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</si>
  <si>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</si>
  <si>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</si>
  <si>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</si>
  <si>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</si>
  <si>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</si>
  <si>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</si>
  <si>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</si>
  <si>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</si>
  <si>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</si>
  <si>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</si>
  <si>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</si>
  <si>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</si>
  <si>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</si>
  <si>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</si>
  <si>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</si>
  <si>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</si>
  <si>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</si>
  <si>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</si>
  <si>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</si>
  <si>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</si>
  <si>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</si>
  <si>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</si>
  <si>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</si>
  <si>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</si>
  <si>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</si>
  <si>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</si>
  <si>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</si>
  <si>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</si>
  <si>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</si>
  <si>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</si>
  <si>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</si>
  <si>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</si>
  <si>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</si>
  <si>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</si>
  <si>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</si>
  <si>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</si>
  <si>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</si>
  <si>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</si>
  <si>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</si>
  <si>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</si>
  <si>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</si>
  <si>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</si>
  <si>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</si>
  <si>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</si>
  <si>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</si>
  <si>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</si>
  <si>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</si>
  <si>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</si>
  <si>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</si>
  <si>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</si>
  <si>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</si>
  <si>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</si>
  <si>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</si>
  <si>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</si>
  <si>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</si>
  <si>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</si>
  <si>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</si>
  <si>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</si>
  <si>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</si>
  <si>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</si>
  <si>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</si>
  <si>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</si>
  <si>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</si>
  <si>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</si>
  <si>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</si>
  <si>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</si>
  <si>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</si>
  <si>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</si>
  <si>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</si>
  <si>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</si>
  <si>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</si>
  <si>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</si>
  <si>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</si>
  <si>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</si>
  <si>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</si>
  <si>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</si>
  <si>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</si>
  <si>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</si>
  <si>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</si>
  <si>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</si>
  <si>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</si>
  <si>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</si>
  <si>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</si>
  <si>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</si>
  <si>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</si>
  <si>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</si>
  <si>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</si>
  <si>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</si>
  <si>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</si>
  <si>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</si>
  <si>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</si>
  <si>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</si>
  <si>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</si>
  <si>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</si>
  <si>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</si>
  <si>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</si>
  <si>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</si>
  <si>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</si>
  <si>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</si>
  <si>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</si>
  <si>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</si>
  <si>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</si>
  <si>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</si>
  <si>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</si>
  <si>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</si>
  <si>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</si>
  <si>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</si>
  <si>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</si>
  <si>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</si>
  <si>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</si>
  <si>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</si>
  <si>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</si>
  <si>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</si>
  <si>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</si>
  <si>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</si>
  <si>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</si>
  <si>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</si>
  <si>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</si>
  <si>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</si>
  <si>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</si>
  <si>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</si>
  <si>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</si>
  <si>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</si>
  <si>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</si>
  <si>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</si>
  <si>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</si>
  <si>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</si>
  <si>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</si>
  <si>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</si>
  <si>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</si>
  <si>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</si>
  <si>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</si>
  <si>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</si>
  <si>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</si>
  <si>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</si>
  <si>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</si>
  <si>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</si>
  <si>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</si>
  <si>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</si>
  <si>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</si>
  <si>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</si>
  <si>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</si>
  <si>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</si>
  <si>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</si>
  <si>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</si>
  <si>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</si>
  <si>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</si>
  <si>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</si>
  <si>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</si>
  <si>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</si>
  <si>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</si>
  <si>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</si>
  <si>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</si>
  <si>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</si>
  <si>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</si>
  <si>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</si>
  <si>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</si>
  <si>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</si>
  <si>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</si>
  <si>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</si>
  <si>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</si>
  <si>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</si>
  <si>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</si>
  <si>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</si>
  <si>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</si>
  <si>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</si>
  <si>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</si>
  <si>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</si>
  <si>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</si>
  <si>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</si>
  <si>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</si>
  <si>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</si>
  <si>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</si>
  <si>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</si>
  <si>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</si>
  <si>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</si>
  <si>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</si>
  <si>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</si>
  <si>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</si>
  <si>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</si>
  <si>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</si>
  <si>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</si>
  <si>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</si>
  <si>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</si>
  <si>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</si>
  <si>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</si>
  <si>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</si>
  <si>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</si>
  <si>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</si>
  <si>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</si>
  <si>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</si>
  <si>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</si>
  <si>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</si>
  <si>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</si>
  <si>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</si>
  <si>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</si>
  <si>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</si>
  <si>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</si>
  <si>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</si>
  <si>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</si>
  <si>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</si>
  <si>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</si>
  <si>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</si>
  <si>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</si>
  <si>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</si>
  <si>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</si>
  <si>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</si>
  <si>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</si>
  <si>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</si>
  <si>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</si>
  <si>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</si>
  <si>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</si>
  <si>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</si>
  <si>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</si>
  <si>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</si>
  <si>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</si>
  <si>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</si>
  <si>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</si>
  <si>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</si>
  <si>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</si>
  <si>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</si>
  <si>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</si>
  <si>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</si>
  <si>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</si>
  <si>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</si>
  <si>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</si>
  <si>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</si>
  <si>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</si>
  <si>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</si>
  <si>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</si>
  <si>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</si>
  <si>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</si>
  <si>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</si>
  <si>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</si>
  <si>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</si>
  <si>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</si>
  <si>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</si>
  <si>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</si>
  <si>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</si>
  <si>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</si>
  <si>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</si>
  <si>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</si>
  <si>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</si>
  <si>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</si>
  <si>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</si>
  <si>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</si>
  <si>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</si>
  <si>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</si>
  <si>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</si>
  <si>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</si>
  <si>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</si>
  <si>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</si>
  <si>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</si>
  <si>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</si>
  <si>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</si>
  <si>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</si>
  <si>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</si>
  <si>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</si>
  <si>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</si>
  <si>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</si>
  <si>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</si>
  <si>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</si>
  <si>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</si>
  <si>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</si>
  <si>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</si>
  <si>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</si>
  <si>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</si>
  <si>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</si>
  <si>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</si>
  <si>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</si>
  <si>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</si>
  <si>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</si>
  <si>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</si>
  <si>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</si>
  <si>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</si>
  <si>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</si>
  <si>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</si>
  <si>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</si>
  <si>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</si>
  <si>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</si>
  <si>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</si>
  <si>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</si>
  <si>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</si>
  <si>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</si>
  <si>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</si>
  <si>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</si>
  <si>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</si>
  <si>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</si>
  <si>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</si>
  <si>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</si>
  <si>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</si>
  <si>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</si>
  <si>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</si>
  <si>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</si>
  <si>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</si>
  <si>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</si>
  <si>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</si>
  <si>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</si>
  <si>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</si>
  <si>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</si>
  <si>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</si>
  <si>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</si>
  <si>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</si>
  <si>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</si>
  <si>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</si>
  <si>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</si>
  <si>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</si>
  <si>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</si>
  <si>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</si>
  <si>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</si>
  <si>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</si>
  <si>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</si>
  <si>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</si>
  <si>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</si>
  <si>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</si>
  <si>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</si>
  <si>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</si>
  <si>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</si>
  <si>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</si>
  <si>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</si>
  <si>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</si>
  <si>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</si>
  <si>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</si>
  <si>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</si>
  <si>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</si>
  <si>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</si>
  <si>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</si>
  <si>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</si>
  <si>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</si>
  <si>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</si>
  <si>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</si>
  <si>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</si>
  <si>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</si>
  <si>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</si>
  <si>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</si>
  <si>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</si>
  <si>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</si>
  <si>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</si>
  <si>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</si>
  <si>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</si>
  <si>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</si>
  <si>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</si>
  <si>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</si>
  <si>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</si>
  <si>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</si>
  <si>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</si>
  <si>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</si>
  <si>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</si>
  <si>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</si>
  <si>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</si>
  <si>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</si>
  <si>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</si>
  <si>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</si>
  <si>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</si>
  <si>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</si>
  <si>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</si>
  <si>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</si>
  <si>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</si>
  <si>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</si>
  <si>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</si>
  <si>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</si>
  <si>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</si>
  <si>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</si>
  <si>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</si>
  <si>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</si>
  <si>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</si>
  <si>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</si>
  <si>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</si>
  <si>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</si>
  <si>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</si>
  <si>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</si>
  <si>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</si>
  <si>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</si>
  <si>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</si>
  <si>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</si>
  <si>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</si>
  <si>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</si>
  <si>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</si>
  <si>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</si>
  <si>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</si>
  <si>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</si>
  <si>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</si>
  <si>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</si>
  <si>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</si>
  <si>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</si>
  <si>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</si>
  <si>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</si>
  <si>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</si>
  <si>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</si>
  <si>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</si>
  <si>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</si>
  <si>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</si>
  <si>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</si>
  <si>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</si>
  <si>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</si>
  <si>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</si>
  <si>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</si>
  <si>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</si>
  <si>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</si>
  <si>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</si>
  <si>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</si>
  <si>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</si>
  <si>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</si>
  <si>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</si>
  <si>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</si>
  <si>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</si>
  <si>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</si>
  <si>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</si>
  <si>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</si>
  <si>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</si>
  <si>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</si>
  <si>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</si>
  <si>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</si>
  <si>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</si>
  <si>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</si>
  <si>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</si>
  <si>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</si>
  <si>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</si>
  <si>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</si>
  <si>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</si>
  <si>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</si>
  <si>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</si>
  <si>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</si>
  <si>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</si>
  <si>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</si>
  <si>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</si>
  <si>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</si>
  <si>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</si>
  <si>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</si>
  <si>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</si>
  <si>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</si>
  <si>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</si>
  <si>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</si>
  <si>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</si>
  <si>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</si>
  <si>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</si>
  <si>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</si>
  <si>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</si>
  <si>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</si>
  <si>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</si>
  <si>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</si>
  <si>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</si>
  <si>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</si>
  <si>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</si>
  <si>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</si>
  <si>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</si>
  <si>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</si>
  <si>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</si>
  <si>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</si>
  <si>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</si>
  <si>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</si>
  <si>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</si>
  <si>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</si>
  <si>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</si>
  <si>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</si>
  <si>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</si>
  <si>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</si>
  <si>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</si>
  <si>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</si>
  <si>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</si>
  <si>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</si>
  <si>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</si>
  <si>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</si>
  <si>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</si>
  <si>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</si>
  <si>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</si>
  <si>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</si>
  <si>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</si>
  <si>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</si>
  <si>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</si>
  <si>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</si>
  <si>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</si>
  <si>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</si>
  <si>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</si>
  <si>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</si>
  <si>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</si>
  <si>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</si>
  <si>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</si>
  <si>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</si>
  <si>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</si>
  <si>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</si>
  <si>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</si>
  <si>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</si>
  <si>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</si>
  <si>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</si>
  <si>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</si>
  <si>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</si>
  <si>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</si>
  <si>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</si>
  <si>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</si>
  <si>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</si>
  <si>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</si>
  <si>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</si>
  <si>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</si>
  <si>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</si>
  <si>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</si>
  <si>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</si>
  <si>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</si>
  <si>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</si>
  <si>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</si>
  <si>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</si>
  <si>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</si>
  <si>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</si>
  <si>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</si>
  <si>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</si>
  <si>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</si>
  <si>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</si>
  <si>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</si>
  <si>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</si>
  <si>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</si>
  <si>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</si>
  <si>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</si>
  <si>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</si>
  <si>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</si>
  <si>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</si>
  <si>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</si>
  <si>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</si>
  <si>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</si>
  <si>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</si>
  <si>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</si>
  <si>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</si>
  <si>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</si>
  <si>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</si>
  <si>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</si>
  <si>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</si>
  <si>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</si>
  <si>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</si>
  <si>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</si>
  <si>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</si>
  <si>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</si>
  <si>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</si>
  <si>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</si>
  <si>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</si>
  <si>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</si>
  <si>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</si>
  <si>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</si>
  <si>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</si>
  <si>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</si>
  <si>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</si>
  <si>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</si>
  <si>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</si>
  <si>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</si>
  <si>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</si>
  <si>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</si>
  <si>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</si>
  <si>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</si>
  <si>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</si>
  <si>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</si>
  <si>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</si>
  <si>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</si>
  <si>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</si>
  <si>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</si>
  <si>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</si>
  <si>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</si>
  <si>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</si>
  <si>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</si>
  <si>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</si>
  <si>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</si>
  <si>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</si>
  <si>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</si>
  <si>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</si>
  <si>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</si>
  <si>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</si>
  <si>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</si>
  <si>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</si>
  <si>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</si>
  <si>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</si>
  <si>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</si>
  <si>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</si>
  <si>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</si>
  <si>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</si>
  <si>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</si>
  <si>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</si>
  <si>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</si>
  <si>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</si>
  <si>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</si>
  <si>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</si>
  <si>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</si>
  <si>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</si>
  <si>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</si>
  <si>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</si>
  <si>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</si>
  <si>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</si>
  <si>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</si>
  <si>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</si>
  <si>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</si>
  <si>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</si>
  <si>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</si>
  <si>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</si>
  <si>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</si>
  <si>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</si>
  <si>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</si>
  <si>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</si>
  <si>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</si>
  <si>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</si>
  <si>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</si>
  <si>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</si>
  <si>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</si>
  <si>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</si>
  <si>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</si>
  <si>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</si>
  <si>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</si>
  <si>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</si>
  <si>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</si>
  <si>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</si>
  <si>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</si>
  <si>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</si>
  <si>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</si>
  <si>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</si>
  <si>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</si>
  <si>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</si>
  <si>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</si>
  <si>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</si>
  <si>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</si>
  <si>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</si>
  <si>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</si>
  <si>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</si>
  <si>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</si>
  <si>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</si>
  <si>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</si>
  <si>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</si>
  <si>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</si>
  <si>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</si>
  <si>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</si>
  <si>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</si>
  <si>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</si>
  <si>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</si>
  <si>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</si>
  <si>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</si>
  <si>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</si>
  <si>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</si>
  <si>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</si>
  <si>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</si>
  <si>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</si>
  <si>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</si>
  <si>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</si>
  <si>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</si>
  <si>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</si>
  <si>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</si>
  <si>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</si>
  <si>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</si>
  <si>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</si>
  <si>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</si>
  <si>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</si>
  <si>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</si>
  <si>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</si>
  <si>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</si>
  <si>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</si>
  <si>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</si>
  <si>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</si>
  <si>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</si>
  <si>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</si>
  <si>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</si>
  <si>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</si>
  <si>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</si>
  <si>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</si>
  <si>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</si>
  <si>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</si>
  <si>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</si>
  <si>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</si>
  <si>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</si>
  <si>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</si>
  <si>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</si>
  <si>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</si>
  <si>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</si>
  <si>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</si>
  <si>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</si>
  <si>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</si>
  <si>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</si>
  <si>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</si>
  <si>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</si>
  <si>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</si>
  <si>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</si>
  <si>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</si>
  <si>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</si>
  <si>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</si>
  <si>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</si>
  <si>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</si>
  <si>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</si>
  <si>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</si>
  <si>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</si>
  <si>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</si>
  <si>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</si>
  <si>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</si>
  <si>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</si>
  <si>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</si>
  <si>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</si>
  <si>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</si>
  <si>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</si>
  <si>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</si>
  <si>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</si>
  <si>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</si>
  <si>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</si>
  <si>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</si>
  <si>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</si>
  <si>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</si>
  <si>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</si>
  <si>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</si>
  <si>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</si>
  <si>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</si>
  <si>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</si>
  <si>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</si>
  <si>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</si>
  <si>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</si>
  <si>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</si>
  <si>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</si>
  <si>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</si>
  <si>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</si>
  <si>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</si>
  <si>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</si>
  <si>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</si>
  <si>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</si>
  <si>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</si>
  <si>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</si>
  <si>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</si>
  <si>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</si>
  <si>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</si>
  <si>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</si>
  <si>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</si>
  <si>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</si>
  <si>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</si>
  <si>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</si>
  <si>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</si>
  <si>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</si>
  <si>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</si>
  <si>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</si>
  <si>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</si>
  <si>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</si>
  <si>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</si>
  <si>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</si>
  <si>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</si>
  <si>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</si>
  <si>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</si>
  <si>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</si>
  <si>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</si>
  <si>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</si>
  <si>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</si>
  <si>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</si>
  <si>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</si>
  <si>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</si>
  <si>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</si>
  <si>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</si>
  <si>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</si>
  <si>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</si>
  <si>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</si>
  <si>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</si>
  <si>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</si>
  <si>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</si>
  <si>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</si>
  <si>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</si>
  <si>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</si>
  <si>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</si>
  <si>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</si>
  <si>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</si>
  <si>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</si>
  <si>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</si>
  <si>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</si>
  <si>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</si>
  <si>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</si>
  <si>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</si>
  <si>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</si>
  <si>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</si>
  <si>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</si>
  <si>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</si>
  <si>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</si>
  <si>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</si>
  <si>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</si>
  <si>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</si>
  <si>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</si>
  <si>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</si>
  <si>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</si>
  <si>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</si>
  <si>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</si>
  <si>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</si>
  <si>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</si>
  <si>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</si>
  <si>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</si>
  <si>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</si>
  <si>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</si>
  <si>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</si>
  <si>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</si>
  <si>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</si>
  <si>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</si>
  <si>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</si>
  <si>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</si>
  <si>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</si>
  <si>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</si>
  <si>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</si>
  <si>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</si>
  <si>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</si>
  <si>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</si>
  <si>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</si>
  <si>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</si>
  <si>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</si>
  <si>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</si>
  <si>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</si>
  <si>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</si>
  <si>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</si>
  <si>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</si>
  <si>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</si>
  <si>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</si>
  <si>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</si>
  <si>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</si>
  <si>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</si>
  <si>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</si>
  <si>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</si>
  <si>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</si>
  <si>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</si>
  <si>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</si>
  <si>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</si>
  <si>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</si>
  <si>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</si>
  <si>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</si>
  <si>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</si>
  <si>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</si>
  <si>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</si>
  <si>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</si>
  <si>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</si>
  <si>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</si>
  <si>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</si>
  <si>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</si>
  <si>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</si>
  <si>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</si>
  <si>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</si>
  <si>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</si>
  <si>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</si>
  <si>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</si>
  <si>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</si>
  <si>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</si>
  <si>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</si>
  <si>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</si>
  <si>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</si>
  <si>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</si>
  <si>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</si>
  <si>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</si>
  <si>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</si>
  <si>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</si>
  <si>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</si>
  <si>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</si>
  <si>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</si>
  <si>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</si>
  <si>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</si>
  <si>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</si>
  <si>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</si>
  <si>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</si>
  <si>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</si>
  <si>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</si>
  <si>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</si>
  <si>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</si>
  <si>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</si>
  <si>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</si>
  <si>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</si>
  <si>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</si>
  <si>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</si>
  <si>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</si>
  <si>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</si>
  <si>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</si>
  <si>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</si>
  <si>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</si>
  <si>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</si>
  <si>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</si>
  <si>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</si>
  <si>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</si>
  <si>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</si>
  <si>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</si>
  <si>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</si>
  <si>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</si>
  <si>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</si>
  <si>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</si>
  <si>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</si>
  <si>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</si>
  <si>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</si>
  <si>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</si>
  <si>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</si>
  <si>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</si>
  <si>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</si>
  <si>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</si>
  <si>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</si>
  <si>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</si>
  <si>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</si>
  <si>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</si>
  <si>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</si>
  <si>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</si>
  <si>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</si>
  <si>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</si>
  <si>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</si>
  <si>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</si>
  <si>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</si>
  <si>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</si>
  <si>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</si>
  <si>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</si>
  <si>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</si>
  <si>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</si>
  <si>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</si>
  <si>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</si>
  <si>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</si>
  <si>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</si>
  <si>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</si>
  <si>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</si>
  <si>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</si>
  <si>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</si>
  <si>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</si>
  <si>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</si>
  <si>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</si>
  <si>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</si>
  <si>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</si>
  <si>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</si>
  <si>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</si>
  <si>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</si>
  <si>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</si>
  <si>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</si>
  <si>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</si>
  <si>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</si>
  <si>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</si>
  <si>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</si>
  <si>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</si>
  <si>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</si>
  <si>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</si>
  <si>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</si>
  <si>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</si>
  <si>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</si>
  <si>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</si>
  <si>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</si>
  <si>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</si>
  <si>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</si>
  <si>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</si>
  <si>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</si>
  <si>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</si>
  <si>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</si>
  <si>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</si>
  <si>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</si>
  <si>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</si>
  <si>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</si>
  <si>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</si>
  <si>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</si>
  <si>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</si>
  <si>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</si>
  <si>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</si>
  <si>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</si>
  <si>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</si>
  <si>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</si>
  <si>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</si>
  <si>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</si>
  <si>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</si>
  <si>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</si>
  <si>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</si>
  <si>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</si>
  <si>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</si>
  <si>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</si>
  <si>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</si>
  <si>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</si>
  <si>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</si>
  <si>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</si>
  <si>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</si>
  <si>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</si>
  <si>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</si>
  <si>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</si>
  <si>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</si>
  <si>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</si>
  <si>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</si>
  <si>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</si>
  <si>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</si>
  <si>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</si>
  <si>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</si>
  <si>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</si>
  <si>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</si>
  <si>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</si>
  <si>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</si>
  <si>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</si>
  <si>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</si>
  <si>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</si>
  <si>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</si>
  <si>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</si>
  <si>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</si>
  <si>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</si>
  <si>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</si>
  <si>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</si>
  <si>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</si>
  <si>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</si>
  <si>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</si>
  <si>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</si>
  <si>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</si>
  <si>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</si>
  <si>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</si>
  <si>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</si>
  <si>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</si>
  <si>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</si>
  <si>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</si>
  <si>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</si>
  <si>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</si>
  <si>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</si>
  <si>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</si>
  <si>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</si>
  <si>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</si>
  <si>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</si>
  <si>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</si>
  <si>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</si>
  <si>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</si>
  <si>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</si>
  <si>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</si>
  <si>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</si>
  <si>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</si>
  <si>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</si>
  <si>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</si>
  <si>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</si>
  <si>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</si>
  <si>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</si>
  <si>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</si>
  <si>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</si>
  <si>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</si>
  <si>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</si>
  <si>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</si>
  <si>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</si>
  <si>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</si>
  <si>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</si>
  <si>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</si>
  <si>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</si>
  <si>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</si>
  <si>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</si>
  <si>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</si>
  <si>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</si>
  <si>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</si>
  <si>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</si>
  <si>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</si>
  <si>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</si>
  <si>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</si>
  <si>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</si>
  <si>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</si>
  <si>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</si>
  <si>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</si>
  <si>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</si>
  <si>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</si>
  <si>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</si>
  <si>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</si>
  <si>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</si>
  <si>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</si>
  <si>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</si>
  <si>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</si>
  <si>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</si>
  <si>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</si>
  <si>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</si>
  <si>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</si>
  <si>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</si>
  <si>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</si>
  <si>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</si>
  <si>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</si>
  <si>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</si>
  <si>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</si>
  <si>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</si>
  <si>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</si>
  <si>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</si>
  <si>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</si>
  <si>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</si>
  <si>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</si>
  <si>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</si>
  <si>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</si>
  <si>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</si>
  <si>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</si>
  <si>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</si>
  <si>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</si>
  <si>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</si>
  <si>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</si>
  <si>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</si>
  <si>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</si>
  <si>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</si>
  <si>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</si>
  <si>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</si>
  <si>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</si>
  <si>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</si>
  <si>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</si>
  <si>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</si>
  <si>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</si>
  <si>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</si>
  <si>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</si>
  <si>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</si>
  <si>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</si>
  <si>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</si>
  <si>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</si>
  <si>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</si>
  <si>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</si>
  <si>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</si>
  <si>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</si>
  <si>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</si>
  <si>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</si>
  <si>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</si>
  <si>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</si>
  <si>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</si>
  <si>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</si>
  <si>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</si>
  <si>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</si>
  <si>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</si>
  <si>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</si>
  <si>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</si>
  <si>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</si>
  <si>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</si>
  <si>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</si>
  <si>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</si>
  <si>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</si>
  <si>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</si>
  <si>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</si>
  <si>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</si>
  <si>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</si>
  <si>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</si>
  <si>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</si>
  <si>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</si>
  <si>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</si>
  <si>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</si>
  <si>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</si>
  <si>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</si>
  <si>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</si>
  <si>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</si>
  <si>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</si>
  <si>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</si>
  <si>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</si>
  <si>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</si>
  <si>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</si>
  <si>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</si>
  <si>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</si>
  <si>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</si>
  <si>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</si>
  <si>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</si>
  <si>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</si>
  <si>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</si>
  <si>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</si>
  <si>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</si>
  <si>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</si>
  <si>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</si>
  <si>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</si>
  <si>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</si>
  <si>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</si>
  <si>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</si>
  <si>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</si>
  <si>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</si>
  <si>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</si>
  <si>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</si>
  <si>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</si>
  <si>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</si>
  <si>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</si>
  <si>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</si>
  <si>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</si>
  <si>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</si>
  <si>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</si>
  <si>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</si>
  <si>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</si>
  <si>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</si>
  <si>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</si>
  <si>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</si>
  <si>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</si>
  <si>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</si>
  <si>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</si>
  <si>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</si>
  <si>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</si>
  <si>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</si>
  <si>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</si>
  <si>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</si>
  <si>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</si>
  <si>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</si>
  <si>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</si>
  <si>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</si>
  <si>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</si>
  <si>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</si>
  <si>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</si>
  <si>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</si>
  <si>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</si>
  <si>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</si>
  <si>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</si>
  <si>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</si>
  <si>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</si>
  <si>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</si>
  <si>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</si>
  <si>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</si>
  <si>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</si>
  <si>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</si>
  <si>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</si>
  <si>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</si>
  <si>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</si>
  <si>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</si>
  <si>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</si>
  <si>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</si>
  <si>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</si>
  <si>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</si>
  <si>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</si>
  <si>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</si>
  <si>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</si>
  <si>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</si>
  <si>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</si>
  <si>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</si>
  <si>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</si>
  <si>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</si>
  <si>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</si>
  <si>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</si>
  <si>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</si>
  <si>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</si>
  <si>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</si>
  <si>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</si>
  <si>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</si>
  <si>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</si>
  <si>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</si>
  <si>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</si>
  <si>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</si>
  <si>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</si>
  <si>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</si>
  <si>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</si>
  <si>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</si>
  <si>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</si>
  <si>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</si>
  <si>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</si>
  <si>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</si>
  <si>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</si>
  <si>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</si>
  <si>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</si>
  <si>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</si>
  <si>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</si>
  <si>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</si>
  <si>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</si>
  <si>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</si>
  <si>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</si>
  <si>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</si>
  <si>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</si>
  <si>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</si>
  <si>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</si>
  <si>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</si>
  <si>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</si>
  <si>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</si>
  <si>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</si>
  <si>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</si>
  <si>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</si>
  <si>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</si>
  <si>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</si>
  <si>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</si>
  <si>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</si>
  <si>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</si>
  <si>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</si>
  <si>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</si>
  <si>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</si>
  <si>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</si>
  <si>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</si>
  <si>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</si>
  <si>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</si>
  <si>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</si>
  <si>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</si>
  <si>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</si>
  <si>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</si>
  <si>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</si>
  <si>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</si>
  <si>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</si>
  <si>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</si>
  <si>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</si>
  <si>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</si>
  <si>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</si>
  <si>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</si>
  <si>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</si>
  <si>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</si>
  <si>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</si>
  <si>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</si>
  <si>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</si>
  <si>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</si>
  <si>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</si>
  <si>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</si>
  <si>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</si>
  <si>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</si>
  <si>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</si>
  <si>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</si>
  <si>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</si>
  <si>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</si>
  <si>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</si>
  <si>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</si>
  <si>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</si>
  <si>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</si>
  <si>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</si>
  <si>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</si>
  <si>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</si>
  <si>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</si>
  <si>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</si>
  <si>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</si>
  <si>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</si>
  <si>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</si>
  <si>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</si>
  <si>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</si>
  <si>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</si>
  <si>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</si>
  <si>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</si>
  <si>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</si>
  <si>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</si>
  <si>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</si>
  <si>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</si>
  <si>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</si>
  <si>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</si>
  <si>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</si>
  <si>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</si>
  <si>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</si>
  <si>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</si>
  <si>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</si>
  <si>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</si>
  <si>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</si>
  <si>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</si>
  <si>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</si>
  <si>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</si>
  <si>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</si>
  <si>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</si>
  <si>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</si>
  <si>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</si>
  <si>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</si>
  <si>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</si>
  <si>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</si>
  <si>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</si>
  <si>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</si>
  <si>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</si>
  <si>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</si>
  <si>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</si>
  <si>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</si>
  <si>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</si>
  <si>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</si>
  <si>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</si>
  <si>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</si>
  <si>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</si>
  <si>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</si>
  <si>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</si>
  <si>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</si>
  <si>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</si>
  <si>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</si>
  <si>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</si>
  <si>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</si>
  <si>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</si>
  <si>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</si>
  <si>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</si>
  <si>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</si>
  <si>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</si>
  <si>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</si>
  <si>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</si>
  <si>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</si>
  <si>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</si>
  <si>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</si>
  <si>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</si>
  <si>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</si>
  <si>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</si>
  <si>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</si>
  <si>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</si>
  <si>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</si>
  <si>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</si>
  <si>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</si>
  <si>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</si>
  <si>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</si>
  <si>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</si>
  <si>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</si>
  <si>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</si>
  <si>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</si>
  <si>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</si>
  <si>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</si>
  <si>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</si>
  <si>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</si>
  <si>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</si>
  <si>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</si>
  <si>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</si>
  <si>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</si>
  <si>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</si>
  <si>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</si>
  <si>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</si>
  <si>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</si>
  <si>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</si>
  <si>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</si>
  <si>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</si>
  <si>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</si>
  <si>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</si>
  <si>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</si>
  <si>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</si>
  <si>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</si>
  <si>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</si>
  <si>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</si>
  <si>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</si>
  <si>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</si>
  <si>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</si>
  <si>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</si>
  <si>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</si>
  <si>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</si>
  <si>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</si>
  <si>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</si>
  <si>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</si>
  <si>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</si>
  <si>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</si>
  <si>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</si>
  <si>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</si>
  <si>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</si>
  <si>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</si>
  <si>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</si>
  <si>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</si>
  <si>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</si>
  <si>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</si>
  <si>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</si>
  <si>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</si>
  <si>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</si>
  <si>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</si>
  <si>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</si>
  <si>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</si>
  <si>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</si>
  <si>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</si>
  <si>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</si>
  <si>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</si>
  <si>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</si>
  <si>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</si>
  <si>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</si>
  <si>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</si>
  <si>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</si>
  <si>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</si>
  <si>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</si>
  <si>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</si>
  <si>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</si>
  <si>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</si>
  <si>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</si>
  <si>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</si>
  <si>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</si>
  <si>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</si>
  <si>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</si>
  <si>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</si>
  <si>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</si>
  <si>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</si>
  <si>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</si>
  <si>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</si>
  <si>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</si>
  <si>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</si>
  <si>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</si>
  <si>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</si>
  <si>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</si>
  <si>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</si>
  <si>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</si>
  <si>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</si>
  <si>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</si>
  <si>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</si>
  <si>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</si>
  <si>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</si>
  <si>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</si>
  <si>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</si>
  <si>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</si>
  <si>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</si>
  <si>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</si>
  <si>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</si>
  <si>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</si>
  <si>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</si>
  <si>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</si>
  <si>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</si>
  <si>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</si>
  <si>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</si>
  <si>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</si>
  <si>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</si>
  <si>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</si>
  <si>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</si>
  <si>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</si>
  <si>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</si>
  <si>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</si>
  <si>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</si>
  <si>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</si>
  <si>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</si>
  <si>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</si>
  <si>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</si>
  <si>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</si>
  <si>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</si>
  <si>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</si>
  <si>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</si>
  <si>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</si>
  <si>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</si>
  <si>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</si>
  <si>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</si>
  <si>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</si>
  <si>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</si>
  <si>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</si>
  <si>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</si>
  <si>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</si>
  <si>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</si>
  <si>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</si>
  <si>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</si>
  <si>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</si>
  <si>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</si>
  <si>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</si>
  <si>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</si>
  <si>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</si>
  <si>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</si>
  <si>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</si>
  <si>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</si>
  <si>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</si>
  <si>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</si>
  <si>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</si>
  <si>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</si>
  <si>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</si>
  <si>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</si>
  <si>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</si>
  <si>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</si>
  <si>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</si>
  <si>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</si>
  <si>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</si>
  <si>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</si>
  <si>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</si>
  <si>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</si>
  <si>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</si>
  <si>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</si>
  <si>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</si>
  <si>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</si>
  <si>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</si>
  <si>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</si>
  <si>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</si>
  <si>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</si>
  <si>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</si>
  <si>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</si>
  <si>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</si>
  <si>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</si>
  <si>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</si>
  <si>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</si>
  <si>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</si>
  <si>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</si>
  <si>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</si>
  <si>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</si>
  <si>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</si>
  <si>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</si>
  <si>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</si>
  <si>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</si>
  <si>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</si>
  <si>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</si>
  <si>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</si>
  <si>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</si>
  <si>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</si>
  <si>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</si>
  <si>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</si>
  <si>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</si>
  <si>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</si>
  <si>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</si>
  <si>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</si>
  <si>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</si>
  <si>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</si>
  <si>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</si>
  <si>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</si>
  <si>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</si>
  <si>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</si>
  <si>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</si>
  <si>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</si>
  <si>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</si>
  <si>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</si>
  <si>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</si>
  <si>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</si>
  <si>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</si>
  <si>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</si>
  <si>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</si>
  <si>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</si>
  <si>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</si>
  <si>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</si>
  <si>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</si>
  <si>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</si>
  <si>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</si>
  <si>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</si>
  <si>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</si>
  <si>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</si>
  <si>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</si>
  <si>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</si>
  <si>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</si>
  <si>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</si>
  <si>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</si>
  <si>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</si>
  <si>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</si>
  <si>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</si>
  <si>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</si>
  <si>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</si>
  <si>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</si>
  <si>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</si>
  <si>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</si>
  <si>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</si>
  <si>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</si>
  <si>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</si>
  <si>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</si>
  <si>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</si>
  <si>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</si>
  <si>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</si>
  <si>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</si>
  <si>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</si>
  <si>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</si>
  <si>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</si>
  <si>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</si>
  <si>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</si>
  <si>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</si>
  <si>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</si>
  <si>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</si>
  <si>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</si>
  <si>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</si>
  <si>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</si>
  <si>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</si>
  <si>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</si>
  <si>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</si>
  <si>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</si>
  <si>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</si>
  <si>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</si>
  <si>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</si>
  <si>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</si>
  <si>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</si>
  <si>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</si>
  <si>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</si>
  <si>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</si>
  <si>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</si>
  <si>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</si>
  <si>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</si>
  <si>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</si>
  <si>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</si>
  <si>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</si>
  <si>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</si>
  <si>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</si>
  <si>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</si>
  <si>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</si>
  <si>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</si>
  <si>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</si>
  <si>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</si>
  <si>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</si>
  <si>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</si>
  <si>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</si>
  <si>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</si>
  <si>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</si>
  <si>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</si>
  <si>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</si>
  <si>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</si>
  <si>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</si>
  <si>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</si>
  <si>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</si>
  <si>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</si>
  <si>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</si>
  <si>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</si>
  <si>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</si>
  <si>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</si>
  <si>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</si>
  <si>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</si>
  <si>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</si>
  <si>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</si>
  <si>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</si>
  <si>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</si>
  <si>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</si>
  <si>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</si>
  <si>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</si>
  <si>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</si>
  <si>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</si>
  <si>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</si>
  <si>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</si>
  <si>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</si>
  <si>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</si>
  <si>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</si>
  <si>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</si>
  <si>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</si>
  <si>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</si>
  <si>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</si>
  <si>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</si>
  <si>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</si>
  <si>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</si>
  <si>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</si>
  <si>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</si>
  <si>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</si>
  <si>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</si>
  <si>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</si>
  <si>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</si>
  <si>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</si>
  <si>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</si>
  <si>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</si>
  <si>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</si>
  <si>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</si>
  <si>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</si>
  <si>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</si>
  <si>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</si>
  <si>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</si>
  <si>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</si>
  <si>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</si>
  <si>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</si>
  <si>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</si>
  <si>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</si>
  <si>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</si>
  <si>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</si>
  <si>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</si>
  <si>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</si>
  <si>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</si>
  <si>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</si>
  <si>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</si>
  <si>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</si>
  <si>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</si>
  <si>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</si>
  <si>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</si>
  <si>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</si>
  <si>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</si>
  <si>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</si>
  <si>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</si>
  <si>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</si>
  <si>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</si>
  <si>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</si>
  <si>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</si>
  <si>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</si>
  <si>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</si>
  <si>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</si>
  <si>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</si>
  <si>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</si>
  <si>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</si>
  <si>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</si>
  <si>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</si>
  <si>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</si>
  <si>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</si>
  <si>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</si>
  <si>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</si>
  <si>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</si>
  <si>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</si>
  <si>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</si>
  <si>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</si>
  <si>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</si>
  <si>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</si>
  <si>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</si>
  <si>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</si>
  <si>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</si>
  <si>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</si>
  <si>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</si>
  <si>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</si>
  <si>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</si>
  <si>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</si>
  <si>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</si>
  <si>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</si>
  <si>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</si>
  <si>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</si>
  <si>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</si>
  <si>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</si>
  <si>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</si>
  <si>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</si>
  <si>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</si>
  <si>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</si>
  <si>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</si>
  <si>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</si>
  <si>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</si>
  <si>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</si>
  <si>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</si>
  <si>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</si>
  <si>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</si>
  <si>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</si>
  <si>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</si>
  <si>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</si>
  <si>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</si>
  <si>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</si>
  <si>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</si>
  <si>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</si>
  <si>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</si>
  <si>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</si>
  <si>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</si>
  <si>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</si>
  <si>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</si>
  <si>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</si>
  <si>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</si>
  <si>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</si>
  <si>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</si>
  <si>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</si>
  <si>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</si>
  <si>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</si>
  <si>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</si>
  <si>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</si>
  <si>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</si>
  <si>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</si>
  <si>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</si>
  <si>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</si>
  <si>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</si>
  <si>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</si>
  <si>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</si>
  <si>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</si>
  <si>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</si>
  <si>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</si>
  <si>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</si>
  <si>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</si>
  <si>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</si>
  <si>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</si>
  <si>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</si>
  <si>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</si>
  <si>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</si>
  <si>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</si>
  <si>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</si>
  <si>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</si>
  <si>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</si>
  <si>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</si>
  <si>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</si>
  <si>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</si>
  <si>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</si>
  <si>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</si>
  <si>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</si>
  <si>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</si>
  <si>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</si>
  <si>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</si>
  <si>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</si>
  <si>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</si>
  <si>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</si>
  <si>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</si>
  <si>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</si>
  <si>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</si>
  <si>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</si>
  <si>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</si>
  <si>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</si>
  <si>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</si>
  <si>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</si>
  <si>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</si>
  <si>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</si>
  <si>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</si>
  <si>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</si>
  <si>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</si>
  <si>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</si>
  <si>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</si>
  <si>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</si>
  <si>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</si>
  <si>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</si>
  <si>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</si>
  <si>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</si>
  <si>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</si>
  <si>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</si>
  <si>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</si>
  <si>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</si>
  <si>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</si>
  <si>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</si>
  <si>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</si>
  <si>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</si>
  <si>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</si>
  <si>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</si>
  <si>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</si>
  <si>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</si>
  <si>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</si>
  <si>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</si>
  <si>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</si>
  <si>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</si>
  <si>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</si>
  <si>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</si>
  <si>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</si>
  <si>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</si>
  <si>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</si>
  <si>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</si>
  <si>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</si>
  <si>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</si>
  <si>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</si>
  <si>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</si>
  <si>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</si>
  <si>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</si>
  <si>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</si>
  <si>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</si>
  <si>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</si>
  <si>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</si>
  <si>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</si>
  <si>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</si>
  <si>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</si>
  <si>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</si>
  <si>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</si>
  <si>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</si>
  <si>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</si>
  <si>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</si>
  <si>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</si>
  <si>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</si>
  <si>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</si>
  <si>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</si>
  <si>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</si>
  <si>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</si>
  <si>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</si>
  <si>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</si>
  <si>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</si>
  <si>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</si>
  <si>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</si>
  <si>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</si>
  <si>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</si>
  <si>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</si>
  <si>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</si>
  <si>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</si>
  <si>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</si>
  <si>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</si>
  <si>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</si>
  <si>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</si>
  <si>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</si>
  <si>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</si>
  <si>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</si>
  <si>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</si>
  <si>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</si>
  <si>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</si>
  <si>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</si>
  <si>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</si>
  <si>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</si>
  <si>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</si>
  <si>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</si>
  <si>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</si>
  <si>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</si>
  <si>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</si>
  <si>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</si>
  <si>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</si>
  <si>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</si>
  <si>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</si>
  <si>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</si>
  <si>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</si>
  <si>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</si>
  <si>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</si>
  <si>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</si>
  <si>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</si>
  <si>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</si>
  <si>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</si>
  <si>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</si>
  <si>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</si>
  <si>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</si>
  <si>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</si>
  <si>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</si>
  <si>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</si>
  <si>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</si>
  <si>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</si>
  <si>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</si>
  <si>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</si>
  <si>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</si>
  <si>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</si>
  <si>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</si>
  <si>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</si>
  <si>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</si>
  <si>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</si>
  <si>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</si>
  <si>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</si>
  <si>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</si>
  <si>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</si>
  <si>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</si>
  <si>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</si>
  <si>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</si>
  <si>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</si>
  <si>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</si>
  <si>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</si>
  <si>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</si>
  <si>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</si>
  <si>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</si>
  <si>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</si>
  <si>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</si>
  <si>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</si>
  <si>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</si>
  <si>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</si>
  <si>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</si>
  <si>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</si>
  <si>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</si>
  <si>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</si>
  <si>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</si>
  <si>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</si>
  <si>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</si>
  <si>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</si>
  <si>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</si>
  <si>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</si>
  <si>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</si>
  <si>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</si>
  <si>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</si>
  <si>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</si>
  <si>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</si>
  <si>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</si>
  <si>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</si>
  <si>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</si>
  <si>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</si>
  <si>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</si>
  <si>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</si>
  <si>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</si>
  <si>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</si>
  <si>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</si>
  <si>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</si>
  <si>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</si>
  <si>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</si>
  <si>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</si>
  <si>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</si>
  <si>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</si>
  <si>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</si>
  <si>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</si>
  <si>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</si>
  <si>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</si>
  <si>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</si>
  <si>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</si>
  <si>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</si>
  <si>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</si>
  <si>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</si>
  <si>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</si>
  <si>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</si>
  <si>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</si>
  <si>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</si>
  <si>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</si>
  <si>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</si>
  <si>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</si>
  <si>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</si>
  <si>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</si>
  <si>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</si>
  <si>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</si>
  <si>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</si>
  <si>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</si>
  <si>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</si>
  <si>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</si>
  <si>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</si>
  <si>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</si>
  <si>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</si>
  <si>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</si>
  <si>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</si>
  <si>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</si>
  <si>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</si>
  <si>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</si>
  <si>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</si>
  <si>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</si>
  <si>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</si>
  <si>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</si>
  <si>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</si>
  <si>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</si>
  <si>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</si>
  <si>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</si>
  <si>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</si>
  <si>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</si>
  <si>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</si>
  <si>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</si>
  <si>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</si>
  <si>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</si>
  <si>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</si>
  <si>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</si>
  <si>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</si>
  <si>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</si>
  <si>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</si>
  <si>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</si>
  <si>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</si>
  <si>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</si>
  <si>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</si>
  <si>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</si>
  <si>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</si>
  <si>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</si>
  <si>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</si>
  <si>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</si>
  <si>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</si>
  <si>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</si>
  <si>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</si>
  <si>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</si>
  <si>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</si>
  <si>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</si>
  <si>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</si>
  <si>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</si>
  <si>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</si>
  <si>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</si>
  <si>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</si>
  <si>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</si>
  <si>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</si>
  <si>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</si>
  <si>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</si>
  <si>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</si>
  <si>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</si>
  <si>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</si>
  <si>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</si>
  <si>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</si>
  <si>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</si>
  <si>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</si>
  <si>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</si>
  <si>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</si>
  <si>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</si>
  <si>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</si>
  <si>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</si>
  <si>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</si>
  <si>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</si>
  <si>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</si>
  <si>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</si>
  <si>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</si>
  <si>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</si>
  <si>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</si>
  <si>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</si>
  <si>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</si>
  <si>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</si>
  <si>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</si>
  <si>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</si>
  <si>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</si>
  <si>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</si>
  <si>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</si>
  <si>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</si>
  <si>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</si>
  <si>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</si>
  <si>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</si>
  <si>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</si>
  <si>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</si>
  <si>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</si>
  <si>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</si>
  <si>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</si>
  <si>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</si>
  <si>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</si>
  <si>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</si>
  <si>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</si>
  <si>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</si>
  <si>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</si>
  <si>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</si>
  <si>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</si>
  <si>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</si>
  <si>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</si>
  <si>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</si>
  <si>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</si>
  <si>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</si>
  <si>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</si>
  <si>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</si>
  <si>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</si>
  <si>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</si>
  <si>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</si>
  <si>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</si>
  <si>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</si>
  <si>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</si>
  <si>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</si>
  <si>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</si>
  <si>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</si>
  <si>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</si>
  <si>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</si>
  <si>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</si>
  <si>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</si>
  <si>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</si>
  <si>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</si>
  <si>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</si>
  <si>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</si>
  <si>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</si>
  <si>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</si>
  <si>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</si>
  <si>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</si>
  <si>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</si>
  <si>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</si>
  <si>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</si>
  <si>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</si>
  <si>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</si>
  <si>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</si>
  <si>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</si>
  <si>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</si>
  <si>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</si>
  <si>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</si>
  <si>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</si>
  <si>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</si>
  <si>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</si>
  <si>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</si>
  <si>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</si>
  <si>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</si>
  <si>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</si>
  <si>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</si>
  <si>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</si>
  <si>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</si>
  <si>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</si>
  <si>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</si>
  <si>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</si>
  <si>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</si>
  <si>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</si>
  <si>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</si>
  <si>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</si>
  <si>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</si>
  <si>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</si>
  <si>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</si>
  <si>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</si>
  <si>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</si>
  <si>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</si>
  <si>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</si>
  <si>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</si>
  <si>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</si>
  <si>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</si>
  <si>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</si>
  <si>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</si>
  <si>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</si>
  <si>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</si>
  <si>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</si>
  <si>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</si>
  <si>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</si>
  <si>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</si>
  <si>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</si>
  <si>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</si>
  <si>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</si>
  <si>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</si>
  <si>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</si>
  <si>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</si>
  <si>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</si>
  <si>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</si>
  <si>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</si>
  <si>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</si>
  <si>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</si>
  <si>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</si>
  <si>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</si>
  <si>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</si>
  <si>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</si>
  <si>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</si>
  <si>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</si>
  <si>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</si>
  <si>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</si>
  <si>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</si>
  <si>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</si>
  <si>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</si>
  <si>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</si>
  <si>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</si>
  <si>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</si>
  <si>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</si>
  <si>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</si>
  <si>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</si>
  <si>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</si>
  <si>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</si>
  <si>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</si>
  <si>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</si>
  <si>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</si>
  <si>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</si>
  <si>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</si>
  <si>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</si>
  <si>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</si>
  <si>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</si>
  <si>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</si>
  <si>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</si>
  <si>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</si>
  <si>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</si>
  <si>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</si>
  <si>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</si>
  <si>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</si>
  <si>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</si>
  <si>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</si>
  <si>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</si>
  <si>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</si>
  <si>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</si>
  <si>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</si>
  <si>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</si>
  <si>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</si>
  <si>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</si>
  <si>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</si>
  <si>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</si>
  <si>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</si>
  <si>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</si>
  <si>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</si>
  <si>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</si>
  <si>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</si>
  <si>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</si>
  <si>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</si>
  <si>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</si>
  <si>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</si>
  <si>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</si>
  <si>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</si>
  <si>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</si>
  <si>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</si>
  <si>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</si>
  <si>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</si>
  <si>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</si>
  <si>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</si>
  <si>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</si>
  <si>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</si>
  <si>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</si>
  <si>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</si>
  <si>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</si>
  <si>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</si>
  <si>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</si>
  <si>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</si>
  <si>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</si>
  <si>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</si>
  <si>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</si>
  <si>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</si>
  <si>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</si>
  <si>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</si>
  <si>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</si>
  <si>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</si>
  <si>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</si>
  <si>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</si>
  <si>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</si>
  <si>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</si>
  <si>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</si>
  <si>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</si>
  <si>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</si>
  <si>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</si>
  <si>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</si>
  <si>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</si>
  <si>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</si>
  <si>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</si>
  <si>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</si>
  <si>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</si>
  <si>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</si>
  <si>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</si>
  <si>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</si>
  <si>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</si>
  <si>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</si>
  <si>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</si>
  <si>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</si>
  <si>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</si>
  <si>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</si>
  <si>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</si>
  <si>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</si>
  <si>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</si>
  <si>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</si>
  <si>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</si>
  <si>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</si>
  <si>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</si>
  <si>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</si>
  <si>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</si>
  <si>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</si>
  <si>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</si>
  <si>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</si>
  <si>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</si>
  <si>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</si>
  <si>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</si>
  <si>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</si>
  <si>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</si>
  <si>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</si>
  <si>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</si>
  <si>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</si>
  <si>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</si>
  <si>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</si>
  <si>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</si>
  <si>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</si>
  <si>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</si>
  <si>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</si>
  <si>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</si>
  <si>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</si>
  <si>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</si>
  <si>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</si>
  <si>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</si>
  <si>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</si>
  <si>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</si>
  <si>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</si>
  <si>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</si>
  <si>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</si>
  <si>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</si>
  <si>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</si>
  <si>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</si>
  <si>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</si>
  <si>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</si>
  <si>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</si>
  <si>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</si>
  <si>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</si>
  <si>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</si>
  <si>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</si>
  <si>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</si>
  <si>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</si>
  <si>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</si>
  <si>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</si>
  <si>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</si>
  <si>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</si>
  <si>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</si>
  <si>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</si>
  <si>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</si>
  <si>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</si>
  <si>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</si>
  <si>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</si>
  <si>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</si>
  <si>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</si>
  <si>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</si>
  <si>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</si>
  <si>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</si>
  <si>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</si>
  <si>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</si>
  <si>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</si>
  <si>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</si>
  <si>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</si>
  <si>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</si>
  <si>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</si>
  <si>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</si>
  <si>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</si>
  <si>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</si>
  <si>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</si>
  <si>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</si>
  <si>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</si>
  <si>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</si>
  <si>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</si>
  <si>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</si>
  <si>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</si>
  <si>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</si>
  <si>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</si>
  <si>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</si>
  <si>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</si>
  <si>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</si>
  <si>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</si>
  <si>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</si>
  <si>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</si>
  <si>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</si>
  <si>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</si>
  <si>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</si>
  <si>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</si>
  <si>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</si>
  <si>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</si>
  <si>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</si>
  <si>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</si>
  <si>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</si>
  <si>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</si>
  <si>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</si>
  <si>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</si>
  <si>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</si>
  <si>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</si>
  <si>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</si>
  <si>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</si>
  <si>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</si>
  <si>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</si>
  <si>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</si>
  <si>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</si>
  <si>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</si>
  <si>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</si>
  <si>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</si>
  <si>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</si>
  <si>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</si>
  <si>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</si>
  <si>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</si>
  <si>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</si>
  <si>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</si>
  <si>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</si>
  <si>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</si>
  <si>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</si>
  <si>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</si>
  <si>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</si>
  <si>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</si>
  <si>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</si>
  <si>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</si>
  <si>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</si>
  <si>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</si>
  <si>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</si>
  <si>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</si>
  <si>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</si>
  <si>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</si>
  <si>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</si>
  <si>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</si>
  <si>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</si>
  <si>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</si>
  <si>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</si>
  <si>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</si>
  <si>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</si>
  <si>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</si>
  <si>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</si>
  <si>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</si>
  <si>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</si>
  <si>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</si>
  <si>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</si>
  <si>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</si>
  <si>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</si>
  <si>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</si>
  <si>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</si>
  <si>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</si>
  <si>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</si>
  <si>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</si>
  <si>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</si>
  <si>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</si>
  <si>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</si>
  <si>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</si>
  <si>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</si>
  <si>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</si>
  <si>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</si>
  <si>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</si>
  <si>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</si>
  <si>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</si>
  <si>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</si>
  <si>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</si>
  <si>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</si>
  <si>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</si>
  <si>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</si>
  <si>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</si>
  <si>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</si>
  <si>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</si>
  <si>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</si>
  <si>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</si>
  <si>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</si>
  <si>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</si>
  <si>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</si>
  <si>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</si>
  <si>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</si>
  <si>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</si>
  <si>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</si>
  <si>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</si>
  <si>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</si>
  <si>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</si>
  <si>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</si>
  <si>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</si>
  <si>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</si>
  <si>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</si>
  <si>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</si>
  <si>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</si>
  <si>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</si>
  <si>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</si>
  <si>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</si>
  <si>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</si>
  <si>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</si>
  <si>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</si>
  <si>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</si>
  <si>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</si>
  <si>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</si>
  <si>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</si>
  <si>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</si>
  <si>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</si>
  <si>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</si>
  <si>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</si>
  <si>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</si>
  <si>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</si>
  <si>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</si>
  <si>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</si>
  <si>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</si>
  <si>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</si>
  <si>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</si>
  <si>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</si>
  <si>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</si>
  <si>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</si>
  <si>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</si>
  <si>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</si>
  <si>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</si>
  <si>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</si>
  <si>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</si>
  <si>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</si>
  <si>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</si>
  <si>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</si>
  <si>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</si>
  <si>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</si>
  <si>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</si>
  <si>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</si>
  <si>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</si>
  <si>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</si>
  <si>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</si>
  <si>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</si>
  <si>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</si>
  <si>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</si>
  <si>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</si>
  <si>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</si>
  <si>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</si>
  <si>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</si>
  <si>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</si>
  <si>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</si>
  <si>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</si>
  <si>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</si>
  <si>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</si>
  <si>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</si>
  <si>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</si>
  <si>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</si>
  <si>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</si>
  <si>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</si>
  <si>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</si>
  <si>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</si>
  <si>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</si>
  <si>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</si>
  <si>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</si>
  <si>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</si>
  <si>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</si>
  <si>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</si>
  <si>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</si>
  <si>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</si>
  <si>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</si>
  <si>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</si>
  <si>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</si>
  <si>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</si>
  <si>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</si>
  <si>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</si>
  <si>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</si>
  <si>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</si>
  <si>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</si>
  <si>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</si>
  <si>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</si>
  <si>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</si>
  <si>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</si>
  <si>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</si>
  <si>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</si>
  <si>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</si>
  <si>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</si>
  <si>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</si>
  <si>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</si>
  <si>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</si>
  <si>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</si>
  <si>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</si>
  <si>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</si>
  <si>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</si>
  <si>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</si>
  <si>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</si>
  <si>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</si>
  <si>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</si>
  <si>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</si>
  <si>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</si>
  <si>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</si>
  <si>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</si>
  <si>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</si>
  <si>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</si>
  <si>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</si>
  <si>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</si>
  <si>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</si>
  <si>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</si>
  <si>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</si>
  <si>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</si>
  <si>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</si>
  <si>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</si>
  <si>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</si>
  <si>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</si>
  <si>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</si>
  <si>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</si>
  <si>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</si>
  <si>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</si>
  <si>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</si>
  <si>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</si>
  <si>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</si>
  <si>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</si>
  <si>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</si>
  <si>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</si>
  <si>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</si>
  <si>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</si>
  <si>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</si>
  <si>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</si>
  <si>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</si>
  <si>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</si>
  <si>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</si>
  <si>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</si>
  <si>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</si>
  <si>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</si>
  <si>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</si>
  <si>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</si>
  <si>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</si>
  <si>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</si>
  <si>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</si>
  <si>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</si>
  <si>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</si>
  <si>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</si>
  <si>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</si>
  <si>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</si>
  <si>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</si>
  <si>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</si>
  <si>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</si>
  <si>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</si>
  <si>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</si>
  <si>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</si>
  <si>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</si>
  <si>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</si>
  <si>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</si>
  <si>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</si>
  <si>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</si>
  <si>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</si>
  <si>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</si>
  <si>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</si>
  <si>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</si>
  <si>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</si>
  <si>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</si>
  <si>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</si>
  <si>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</si>
  <si>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</si>
  <si>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</si>
  <si>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</si>
  <si>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</si>
  <si>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</si>
  <si>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</si>
  <si>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</si>
  <si>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</si>
  <si>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</si>
  <si>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</si>
  <si>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</si>
  <si>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</si>
  <si>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</si>
  <si>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</si>
  <si>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</si>
  <si>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</si>
  <si>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</si>
  <si>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</si>
  <si>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</si>
  <si>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</si>
  <si>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</si>
  <si>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</si>
  <si>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</si>
  <si>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</si>
  <si>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</si>
  <si>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</si>
  <si>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</si>
  <si>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</si>
  <si>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</si>
  <si>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</si>
  <si>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</si>
  <si>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</si>
  <si>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</si>
  <si>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</si>
  <si>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</si>
  <si>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</si>
  <si>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</si>
  <si>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</si>
  <si>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</si>
  <si>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</si>
  <si>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</si>
  <si>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</si>
  <si>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</si>
  <si>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</si>
  <si>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</si>
  <si>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</si>
  <si>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</si>
  <si>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</si>
  <si>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</si>
  <si>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</si>
  <si>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</si>
  <si>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</si>
  <si>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</si>
  <si>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</si>
  <si>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</si>
  <si>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</si>
  <si>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</si>
  <si>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</si>
  <si>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</si>
  <si>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</si>
  <si>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</si>
  <si>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</si>
  <si>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</si>
  <si>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</si>
  <si>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</si>
  <si>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</si>
  <si>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</si>
  <si>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</si>
  <si>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</si>
  <si>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</si>
  <si>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</si>
  <si>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</si>
  <si>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</si>
  <si>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</si>
  <si>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</si>
  <si>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</si>
  <si>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</si>
  <si>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</si>
  <si>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</si>
  <si>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</si>
  <si>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</si>
  <si>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</si>
  <si>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</si>
  <si>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</si>
  <si>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</si>
  <si>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</si>
  <si>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</si>
  <si>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</si>
  <si>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</si>
  <si>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</si>
  <si>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</si>
  <si>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</si>
  <si>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</si>
  <si>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</si>
  <si>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</si>
  <si>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</si>
  <si>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</si>
  <si>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</si>
  <si>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</si>
  <si>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</si>
  <si>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</si>
  <si>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</si>
  <si>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</si>
  <si>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</si>
  <si>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</si>
  <si>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</si>
  <si>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</si>
  <si>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</si>
  <si>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</si>
  <si>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</si>
  <si>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</si>
  <si>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</si>
  <si>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</si>
  <si>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</si>
  <si>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</si>
  <si>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</si>
  <si>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</si>
  <si>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</si>
  <si>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</si>
  <si>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</si>
  <si>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</si>
  <si>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</si>
  <si>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</si>
  <si>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</si>
  <si>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</si>
  <si>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</si>
  <si>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</si>
  <si>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</si>
  <si>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</si>
  <si>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</si>
  <si>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</si>
  <si>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</si>
  <si>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</si>
  <si>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</si>
  <si>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</si>
  <si>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</si>
  <si>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</si>
  <si>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</si>
  <si>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</si>
  <si>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</si>
  <si>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</si>
  <si>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</si>
  <si>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</si>
  <si>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</si>
  <si>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</si>
  <si>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</si>
  <si>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</si>
  <si>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</si>
  <si>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</si>
  <si>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</si>
  <si>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</si>
  <si>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</si>
  <si>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</si>
  <si>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</si>
  <si>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</si>
  <si>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</si>
  <si>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</si>
  <si>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</si>
  <si>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</si>
  <si>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</si>
  <si>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</si>
  <si>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</si>
  <si>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</si>
  <si>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</si>
  <si>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</si>
  <si>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</si>
  <si>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</si>
  <si>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</si>
  <si>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</si>
  <si>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</si>
  <si>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</si>
  <si>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</si>
  <si>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</si>
  <si>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</si>
  <si>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</si>
  <si>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</si>
  <si>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</si>
  <si>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</si>
  <si>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</si>
  <si>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</si>
  <si>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</si>
  <si>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</si>
  <si>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</si>
  <si>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</si>
  <si>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</si>
  <si>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</si>
  <si>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</si>
  <si>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</si>
  <si>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</si>
  <si>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</si>
  <si>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</si>
  <si>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</si>
  <si>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</si>
  <si>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</si>
  <si>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</si>
  <si>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</si>
  <si>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</si>
  <si>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</si>
  <si>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</si>
  <si>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</si>
  <si>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</si>
  <si>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</si>
  <si>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</si>
  <si>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</si>
  <si>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</si>
  <si>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</si>
  <si>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</si>
  <si>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</si>
  <si>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</si>
  <si>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</si>
  <si>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</si>
  <si>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</si>
  <si>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</si>
  <si>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</si>
  <si>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</si>
  <si>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</si>
  <si>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</si>
  <si>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</si>
  <si>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</si>
  <si>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</si>
  <si>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</si>
  <si>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</si>
  <si>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</si>
  <si>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</si>
  <si>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</si>
  <si>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</si>
  <si>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</si>
  <si>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</si>
  <si>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</si>
  <si>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</si>
  <si>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</si>
  <si>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</si>
  <si>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</si>
  <si>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</si>
  <si>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</si>
  <si>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</si>
  <si>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</si>
  <si>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</si>
  <si>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</si>
  <si>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</si>
  <si>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</si>
  <si>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</si>
  <si>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</si>
  <si>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</si>
  <si>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</si>
  <si>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</si>
  <si>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</si>
  <si>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</si>
  <si>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</si>
  <si>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</si>
  <si>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</si>
  <si>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</si>
  <si>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</si>
  <si>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</si>
  <si>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</si>
  <si>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</si>
  <si>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</si>
  <si>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</si>
  <si>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</si>
  <si>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</si>
  <si>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</si>
  <si>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</si>
  <si>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</si>
  <si>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</si>
  <si>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</si>
  <si>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</si>
  <si>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</si>
  <si>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</si>
  <si>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</si>
  <si>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</si>
  <si>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</si>
  <si>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</si>
  <si>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</si>
  <si>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</si>
  <si>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</si>
  <si>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</si>
  <si>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</si>
  <si>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</si>
  <si>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</si>
  <si>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</si>
  <si>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</si>
  <si>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</si>
  <si>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</si>
  <si>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</si>
  <si>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</si>
  <si>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</si>
  <si>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</si>
  <si>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</si>
  <si>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</si>
  <si>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</si>
  <si>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</si>
  <si>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</si>
  <si>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</si>
  <si>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</si>
  <si>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</si>
  <si>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</si>
  <si>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</si>
  <si>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</si>
  <si>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</si>
  <si>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</si>
  <si>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</si>
  <si>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</si>
  <si>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</si>
  <si>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</si>
  <si>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</si>
  <si>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</si>
  <si>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</si>
  <si>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</si>
  <si>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</si>
  <si>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</si>
  <si>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</si>
  <si>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</si>
  <si>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</si>
  <si>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</si>
  <si>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</si>
  <si>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</si>
  <si>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</si>
  <si>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</si>
  <si>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</si>
  <si>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</si>
  <si>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</si>
  <si>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</si>
  <si>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</si>
  <si>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</si>
  <si>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</si>
  <si>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</si>
  <si>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</si>
  <si>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</si>
  <si>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</si>
  <si>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</si>
  <si>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</si>
  <si>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</si>
  <si>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</si>
  <si>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</si>
  <si>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</si>
  <si>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</si>
  <si>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</si>
  <si>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</si>
  <si>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</si>
  <si>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</si>
  <si>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</si>
  <si>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</si>
  <si>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</si>
  <si>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</si>
  <si>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</si>
  <si>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</si>
  <si>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</si>
  <si>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</si>
  <si>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</si>
  <si>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</si>
  <si>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</si>
  <si>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</si>
  <si>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</si>
  <si>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</si>
  <si>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</si>
  <si>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</si>
  <si>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</si>
  <si>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</si>
  <si>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</si>
  <si>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</si>
  <si>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</si>
  <si>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</si>
  <si>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</si>
  <si>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</si>
  <si>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</si>
  <si>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</si>
  <si>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</si>
  <si>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</si>
  <si>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</si>
  <si>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</si>
  <si>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</si>
  <si>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</si>
  <si>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</si>
  <si>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</si>
  <si>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</si>
  <si>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</si>
  <si>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</si>
  <si>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</si>
  <si>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</si>
  <si>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</si>
  <si>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</si>
  <si>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</si>
  <si>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</si>
  <si>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</si>
  <si>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</si>
  <si>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</si>
  <si>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</si>
  <si>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</si>
  <si>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</si>
  <si>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</si>
  <si>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</si>
  <si>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</si>
  <si>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</si>
  <si>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</si>
  <si>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</si>
  <si>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</si>
  <si>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</si>
  <si>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</si>
  <si>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</si>
  <si>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</si>
  <si>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</si>
  <si>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</si>
  <si>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</si>
  <si>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</si>
  <si>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</si>
  <si>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</si>
  <si>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</si>
  <si>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</si>
  <si>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</si>
  <si>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</si>
  <si>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</si>
  <si>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</si>
  <si>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</si>
  <si>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</si>
  <si>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</si>
  <si>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</si>
  <si>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</si>
  <si>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</si>
  <si>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</si>
  <si>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</si>
  <si>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</si>
  <si>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</si>
  <si>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</si>
  <si>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</si>
  <si>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</si>
  <si>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</si>
  <si>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</si>
  <si>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</si>
  <si>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</si>
  <si>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</si>
  <si>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</si>
  <si>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</si>
  <si>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</si>
  <si>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</si>
  <si>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</si>
  <si>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</si>
  <si>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</si>
  <si>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</si>
  <si>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</si>
  <si>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</si>
  <si>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</si>
  <si>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</si>
  <si>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</si>
  <si>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</si>
  <si>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</si>
  <si>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</si>
  <si>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</si>
  <si>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</si>
  <si>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</si>
  <si>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</si>
  <si>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</si>
  <si>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</si>
  <si>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</si>
  <si>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</si>
  <si>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</si>
  <si>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</si>
  <si>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</si>
  <si>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</si>
  <si>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</si>
  <si>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</si>
  <si>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</si>
  <si>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</si>
  <si>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</si>
  <si>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</si>
  <si>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</si>
  <si>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</si>
  <si>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</si>
  <si>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</si>
  <si>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</si>
  <si>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</si>
  <si>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</si>
  <si>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</si>
  <si>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</si>
  <si>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</si>
  <si>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</si>
  <si>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</si>
  <si>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</si>
  <si>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</si>
  <si>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</si>
  <si>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</si>
  <si>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</si>
  <si>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</si>
  <si>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</si>
  <si>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</si>
  <si>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</si>
  <si>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</si>
  <si>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</si>
  <si>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</si>
  <si>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</si>
  <si>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</si>
  <si>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</si>
  <si>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</si>
  <si>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</si>
  <si>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</si>
  <si>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</si>
  <si>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</si>
  <si>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</si>
  <si>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</si>
  <si>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</si>
  <si>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</si>
  <si>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</si>
  <si>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</si>
  <si>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</si>
  <si>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</si>
  <si>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</si>
  <si>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</si>
  <si>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</si>
  <si>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</si>
  <si>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</si>
  <si>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</si>
  <si>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</si>
  <si>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</si>
  <si>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</si>
  <si>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</si>
  <si>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</si>
  <si>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</si>
  <si>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</si>
  <si>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</si>
  <si>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</si>
  <si>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</si>
  <si>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</si>
  <si>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</si>
  <si>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</si>
  <si>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</si>
  <si>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</si>
  <si>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</si>
  <si>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</si>
  <si>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</si>
  <si>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</si>
  <si>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</si>
  <si>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</si>
  <si>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</si>
  <si>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</si>
  <si>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</si>
  <si>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</si>
  <si>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</si>
  <si>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</si>
  <si>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</si>
  <si>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</si>
  <si>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</si>
  <si>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</si>
  <si>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</si>
  <si>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</si>
  <si>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</si>
  <si>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</si>
  <si>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</si>
  <si>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</si>
  <si>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</si>
  <si>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</si>
  <si>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</si>
  <si>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</si>
  <si>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</si>
  <si>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</si>
  <si>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</si>
  <si>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</si>
  <si>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</si>
  <si>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</si>
  <si>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</si>
  <si>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</si>
  <si>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</si>
  <si>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</si>
  <si>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</si>
  <si>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</si>
  <si>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</si>
  <si>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</si>
  <si>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</si>
  <si>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</si>
  <si>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</si>
  <si>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</si>
  <si>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</si>
  <si>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</si>
  <si>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</si>
  <si>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</si>
  <si>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</si>
  <si>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</si>
  <si>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</si>
  <si>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</si>
  <si>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</si>
  <si>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</si>
  <si>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</si>
  <si>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</si>
  <si>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</si>
  <si>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</si>
  <si>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</si>
  <si>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</si>
  <si>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</si>
  <si>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</si>
  <si>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</si>
  <si>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</si>
  <si>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</si>
  <si>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</si>
  <si>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</si>
  <si>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</si>
  <si>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</si>
  <si>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</si>
  <si>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</si>
  <si>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</si>
  <si>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</si>
  <si>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</si>
  <si>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</si>
  <si>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</si>
  <si>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</si>
  <si>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</si>
  <si>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</si>
  <si>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</si>
  <si>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</si>
  <si>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</si>
  <si>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</si>
  <si>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</si>
  <si>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</si>
  <si>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</si>
  <si>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</si>
  <si>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</si>
  <si>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</si>
  <si>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</si>
  <si>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</si>
  <si>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</si>
  <si>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</si>
  <si>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</si>
  <si>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</si>
  <si>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</si>
  <si>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</si>
  <si>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</si>
  <si>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</si>
  <si>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</si>
  <si>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</si>
  <si>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</si>
  <si>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</si>
  <si>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</si>
  <si>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</si>
  <si>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</si>
  <si>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</si>
  <si>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</si>
  <si>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</si>
  <si>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</si>
  <si>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</si>
  <si>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</si>
  <si>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</si>
  <si>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</si>
  <si>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</si>
  <si>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</si>
  <si>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</si>
  <si>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</si>
  <si>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</si>
  <si>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</si>
  <si>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</si>
  <si>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</si>
  <si>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</si>
  <si>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</si>
  <si>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</si>
  <si>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</si>
  <si>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</si>
  <si>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</si>
  <si>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</si>
  <si>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</si>
  <si>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</si>
  <si>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</si>
  <si>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</si>
  <si>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</si>
  <si>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</si>
  <si>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</si>
  <si>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</si>
  <si>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</si>
  <si>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</si>
  <si>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</si>
  <si>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</si>
  <si>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</si>
  <si>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</si>
  <si>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</si>
  <si>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</si>
  <si>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</si>
  <si>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</si>
  <si>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</si>
  <si>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</si>
  <si>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</si>
  <si>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</si>
  <si>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</si>
  <si>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</si>
  <si>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</si>
  <si>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</si>
  <si>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</si>
  <si>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</si>
  <si>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</si>
  <si>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</si>
  <si>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</si>
  <si>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</si>
  <si>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</si>
  <si>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</si>
  <si>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</si>
  <si>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</si>
  <si>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</si>
  <si>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</si>
  <si>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</si>
  <si>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</si>
  <si>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</si>
  <si>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</si>
  <si>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</si>
  <si>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</si>
  <si>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</si>
  <si>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</si>
  <si>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</si>
  <si>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</si>
  <si>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</si>
  <si>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</si>
  <si>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</si>
  <si>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</si>
  <si>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</si>
  <si>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</si>
  <si>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</si>
  <si>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</si>
  <si>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</si>
  <si>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</si>
  <si>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</si>
  <si>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</si>
  <si>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</si>
  <si>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</si>
  <si>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</si>
  <si>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</si>
  <si>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</si>
  <si>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</si>
  <si>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</si>
  <si>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</si>
  <si>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</si>
  <si>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</si>
  <si>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</si>
  <si>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</si>
  <si>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</si>
  <si>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</si>
  <si>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</si>
  <si>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</si>
  <si>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</si>
  <si>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</si>
  <si>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</si>
  <si>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</si>
  <si>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</si>
  <si>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</si>
  <si>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</si>
  <si>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</si>
  <si>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</si>
  <si>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</si>
  <si>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</si>
  <si>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</si>
  <si>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</si>
  <si>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</si>
  <si>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</si>
  <si>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</si>
  <si>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</si>
  <si>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</si>
  <si>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</si>
  <si>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</si>
  <si>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</si>
  <si>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</si>
  <si>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</si>
  <si>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</si>
  <si>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</si>
  <si>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</si>
  <si>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</si>
  <si>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</si>
  <si>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</si>
  <si>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</si>
  <si>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</si>
  <si>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</si>
  <si>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</si>
  <si>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</si>
  <si>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</si>
  <si>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</si>
  <si>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</si>
  <si>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</si>
  <si>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</si>
  <si>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</si>
  <si>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</si>
  <si>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</si>
  <si>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</si>
  <si>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</si>
  <si>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</si>
  <si>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</si>
  <si>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</si>
  <si>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</si>
  <si>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</si>
  <si>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</si>
  <si>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</si>
  <si>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</si>
  <si>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</si>
  <si>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</si>
  <si>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</si>
  <si>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</si>
  <si>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</si>
  <si>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</si>
  <si>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</si>
  <si>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</si>
  <si>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</si>
  <si>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</si>
  <si>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</si>
  <si>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</si>
  <si>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</si>
  <si>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</si>
  <si>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</si>
  <si>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</si>
  <si>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</si>
  <si>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</si>
  <si>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</si>
  <si>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</si>
  <si>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</si>
  <si>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</si>
  <si>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</si>
  <si>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</si>
  <si>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</si>
  <si>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</si>
  <si>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</si>
  <si>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</si>
  <si>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</si>
  <si>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</si>
  <si>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</si>
  <si>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</si>
  <si>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</si>
  <si>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</si>
  <si>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</si>
  <si>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</si>
  <si>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</si>
  <si>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</si>
  <si>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</si>
  <si>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</si>
  <si>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</si>
  <si>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</si>
  <si>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</si>
  <si>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</si>
  <si>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</si>
  <si>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</si>
  <si>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</si>
  <si>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</si>
  <si>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</si>
  <si>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</si>
  <si>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</si>
  <si>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</si>
  <si>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</si>
  <si>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</si>
  <si>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</si>
  <si>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</si>
  <si>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</si>
  <si>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</si>
  <si>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</si>
  <si>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</si>
  <si>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</si>
  <si>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</si>
  <si>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</si>
  <si>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</si>
  <si>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</si>
  <si>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</si>
  <si>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</si>
  <si>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</si>
  <si>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</si>
  <si>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</si>
  <si>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</si>
  <si>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</si>
  <si>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</si>
  <si>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</si>
  <si>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</si>
  <si>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</si>
  <si>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</si>
  <si>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</si>
  <si>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</si>
  <si>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</si>
  <si>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</si>
  <si>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</si>
  <si>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</si>
  <si>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</si>
  <si>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</si>
  <si>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</si>
  <si>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</si>
  <si>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</si>
  <si>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</si>
  <si>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</si>
  <si>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</si>
  <si>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</si>
  <si>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</si>
  <si>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</si>
  <si>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</si>
  <si>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</si>
  <si>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</si>
  <si>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</si>
  <si>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</si>
  <si>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</si>
  <si>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</si>
  <si>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</si>
  <si>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</si>
  <si>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</si>
  <si>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</si>
  <si>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</si>
  <si>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</si>
  <si>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</si>
  <si>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</si>
  <si>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</si>
  <si>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</si>
  <si>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</si>
  <si>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</si>
  <si>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</si>
  <si>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</si>
  <si>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</si>
  <si>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</si>
  <si>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</si>
  <si>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</si>
  <si>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</si>
  <si>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</si>
  <si>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</si>
  <si>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</si>
  <si>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</si>
  <si>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</si>
  <si>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</si>
  <si>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</si>
  <si>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</si>
  <si>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</si>
  <si>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</si>
  <si>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</si>
  <si>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</si>
  <si>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</si>
  <si>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</si>
  <si>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</si>
  <si>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</si>
  <si>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</si>
  <si>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</si>
  <si>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</si>
  <si>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</si>
  <si>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</si>
  <si>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</si>
  <si>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</si>
  <si>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</si>
  <si>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</si>
  <si>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</si>
  <si>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</si>
  <si>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</si>
  <si>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</si>
  <si>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</si>
  <si>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</si>
  <si>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</si>
  <si>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</si>
  <si>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</si>
  <si>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</si>
  <si>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</si>
  <si>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</si>
  <si>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</si>
  <si>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</si>
  <si>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</si>
  <si>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</si>
  <si>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</si>
  <si>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</si>
  <si>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</si>
  <si>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</si>
  <si>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</si>
  <si>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</si>
  <si>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</si>
  <si>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</si>
  <si>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</si>
  <si>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</si>
  <si>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</si>
  <si>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</si>
  <si>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</si>
  <si>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</si>
  <si>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</si>
  <si>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</si>
  <si>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</si>
  <si>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</si>
  <si>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</si>
  <si>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</si>
  <si>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</si>
  <si>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</si>
  <si>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</si>
  <si>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</si>
  <si>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</si>
  <si>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</si>
  <si>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</si>
  <si>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</si>
  <si>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</si>
  <si>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</si>
  <si>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</si>
  <si>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</si>
  <si>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</si>
  <si>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</si>
  <si>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</si>
  <si>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</si>
  <si>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</si>
  <si>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</si>
  <si>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</si>
  <si>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</si>
  <si>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</si>
  <si>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</si>
  <si>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</si>
  <si>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</si>
  <si>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</si>
  <si>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</si>
  <si>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</si>
  <si>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</si>
  <si>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</si>
  <si>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</si>
  <si>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</si>
  <si>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</si>
  <si>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</si>
  <si>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</si>
  <si>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</si>
  <si>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</si>
  <si>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</si>
  <si>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</si>
  <si>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</si>
  <si>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</si>
  <si>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</si>
  <si>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</si>
  <si>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</si>
  <si>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</si>
  <si>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</si>
  <si>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</si>
  <si>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</si>
  <si>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</si>
  <si>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</si>
  <si>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</si>
  <si>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</si>
  <si>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</si>
  <si>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</si>
  <si>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</si>
  <si>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</si>
  <si>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</si>
  <si>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</si>
  <si>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</si>
  <si>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</si>
  <si>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</si>
  <si>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</si>
  <si>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</si>
  <si>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</si>
  <si>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</si>
  <si>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</si>
  <si>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</si>
  <si>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</si>
  <si>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</si>
  <si>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</si>
  <si>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</si>
  <si>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</si>
  <si>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</si>
  <si>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</si>
  <si>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</si>
  <si>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</si>
  <si>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</si>
  <si>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</si>
  <si>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</si>
  <si>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</si>
  <si>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</si>
  <si>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</si>
  <si>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</si>
  <si>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</si>
  <si>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</si>
  <si>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</si>
  <si>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</si>
  <si>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</si>
  <si>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</si>
  <si>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</si>
  <si>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</si>
  <si>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</si>
  <si>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</si>
  <si>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</si>
  <si>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</si>
  <si>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</si>
  <si>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</si>
  <si>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</si>
  <si>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</si>
  <si>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</si>
  <si>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</si>
  <si>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</si>
  <si>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</si>
  <si>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</si>
  <si>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</si>
  <si>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</si>
  <si>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</si>
  <si>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</si>
  <si>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</si>
  <si>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</si>
  <si>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</si>
  <si>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</si>
  <si>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</si>
  <si>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</si>
  <si>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</si>
  <si>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</si>
  <si>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</si>
  <si>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</si>
  <si>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</si>
  <si>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</si>
  <si>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</si>
  <si>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</si>
  <si>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</si>
  <si>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</si>
  <si>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</si>
  <si>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</si>
  <si>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</si>
  <si>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</si>
  <si>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</si>
  <si>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</si>
  <si>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</si>
  <si>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</si>
  <si>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</si>
  <si>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</si>
  <si>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</si>
  <si>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</si>
  <si>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</si>
  <si>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</si>
  <si>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</si>
  <si>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</si>
  <si>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</si>
  <si>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</si>
  <si>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</si>
  <si>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</si>
  <si>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</si>
  <si>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</si>
  <si>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</si>
  <si>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</si>
  <si>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</si>
  <si>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</si>
  <si>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</si>
  <si>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</si>
  <si>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</si>
  <si>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</si>
  <si>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</si>
  <si>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</si>
  <si>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</si>
  <si>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</si>
  <si>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</si>
  <si>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</si>
  <si>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</si>
  <si>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</si>
  <si>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</si>
  <si>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</si>
  <si>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</si>
  <si>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</si>
  <si>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</si>
  <si>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</si>
  <si>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</si>
  <si>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</si>
  <si>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</si>
  <si>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</si>
  <si>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</si>
  <si>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</si>
  <si>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</si>
  <si>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</si>
  <si>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</si>
  <si>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</si>
  <si>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</si>
  <si>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</si>
  <si>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</si>
  <si>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</si>
  <si>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</si>
  <si>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</si>
  <si>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</si>
  <si>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</si>
  <si>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</si>
  <si>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</si>
  <si>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</si>
  <si>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</si>
  <si>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</si>
  <si>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</si>
  <si>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</si>
  <si>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</si>
  <si>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</si>
  <si>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</si>
  <si>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</si>
  <si>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</si>
  <si>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</si>
  <si>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</si>
  <si>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</si>
  <si>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</si>
  <si>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</si>
  <si>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</si>
  <si>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</si>
  <si>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</si>
  <si>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</si>
  <si>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</si>
  <si>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</si>
  <si>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</si>
  <si>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</si>
  <si>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</si>
  <si>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</si>
  <si>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</si>
  <si>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</si>
  <si>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</si>
  <si>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</si>
  <si>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</si>
  <si>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</si>
  <si>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</si>
  <si>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</si>
  <si>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</si>
  <si>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</si>
  <si>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</si>
  <si>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</si>
  <si>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</si>
  <si>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</si>
  <si>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</si>
  <si>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</si>
  <si>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</si>
  <si>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</si>
  <si>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</si>
  <si>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</si>
  <si>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</si>
  <si>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</si>
  <si>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</si>
  <si>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</si>
  <si>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</si>
  <si>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</si>
  <si>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</si>
  <si>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</si>
  <si>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</si>
  <si>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</si>
  <si>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</si>
  <si>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</si>
  <si>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</si>
  <si>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</si>
  <si>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</si>
  <si>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</si>
  <si>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</si>
  <si>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</si>
  <si>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</si>
  <si>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</si>
  <si>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</si>
  <si>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</si>
  <si>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</si>
  <si>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</si>
  <si>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</si>
  <si>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</si>
  <si>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</si>
  <si>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</si>
  <si>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</si>
  <si>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</si>
  <si>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</si>
  <si>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</si>
  <si>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</si>
  <si>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</si>
  <si>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</si>
  <si>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</si>
  <si>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</si>
  <si>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</si>
  <si>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</si>
  <si>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</si>
  <si>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</si>
  <si>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</si>
  <si>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</si>
  <si>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</si>
  <si>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</si>
  <si>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</si>
  <si>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</si>
  <si>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</si>
  <si>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</si>
  <si>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</si>
  <si>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</si>
  <si>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</si>
  <si>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</si>
  <si>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</si>
  <si>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</si>
  <si>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</si>
  <si>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</si>
  <si>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</si>
  <si>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</si>
  <si>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</si>
  <si>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</si>
  <si>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</si>
  <si>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</si>
  <si>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</si>
  <si>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</si>
  <si>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</si>
  <si>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</si>
  <si>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</si>
  <si>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</si>
  <si>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</si>
  <si>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</si>
  <si>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</si>
  <si>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</si>
  <si>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</si>
  <si>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</si>
  <si>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</si>
  <si>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</si>
  <si>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</si>
  <si>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</si>
  <si>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</si>
  <si>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</si>
  <si>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</si>
  <si>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</si>
  <si>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</si>
  <si>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</si>
  <si>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</si>
  <si>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</si>
  <si>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</si>
  <si>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</si>
  <si>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</si>
  <si>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</si>
  <si>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</si>
  <si>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</si>
  <si>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</si>
  <si>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</si>
  <si>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</si>
  <si>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</si>
  <si>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</si>
  <si>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</si>
  <si>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</si>
  <si>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</si>
  <si>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</si>
  <si>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</si>
  <si>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</si>
  <si>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</si>
  <si>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</si>
  <si>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</si>
  <si>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</si>
  <si>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</si>
  <si>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</si>
  <si>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</si>
  <si>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</si>
  <si>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</si>
  <si>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</si>
  <si>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</si>
  <si>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</si>
  <si>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</si>
  <si>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</si>
  <si>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</si>
  <si>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</si>
  <si>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</si>
  <si>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</si>
  <si>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</si>
  <si>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</si>
  <si>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</si>
  <si>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</si>
  <si>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</si>
  <si>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</si>
  <si>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</si>
  <si>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</si>
  <si>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</si>
  <si>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</si>
  <si>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</si>
  <si>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</si>
  <si>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</si>
  <si>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</si>
  <si>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</si>
  <si>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</si>
  <si>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</si>
  <si>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</si>
  <si>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</si>
  <si>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</si>
  <si>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</si>
  <si>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</si>
  <si>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</si>
  <si>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</si>
  <si>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</si>
  <si>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</si>
  <si>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</si>
  <si>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</si>
  <si>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</si>
  <si>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</si>
  <si>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</si>
  <si>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</si>
  <si>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</si>
  <si>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</si>
  <si>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</si>
  <si>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</si>
  <si>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</si>
  <si>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</si>
  <si>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</si>
  <si>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</si>
  <si>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</si>
  <si>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</si>
  <si>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</si>
  <si>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</si>
  <si>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</si>
  <si>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</si>
  <si>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</si>
  <si>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</si>
  <si>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</si>
  <si>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</si>
  <si>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</si>
  <si>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</si>
  <si>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</si>
  <si>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</si>
  <si>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</si>
  <si>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</si>
  <si>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</si>
  <si>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</si>
  <si>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</si>
  <si>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</si>
  <si>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</si>
  <si>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</si>
  <si>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</si>
  <si>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</si>
  <si>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</si>
  <si>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</si>
  <si>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</si>
  <si>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</si>
  <si>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</si>
  <si>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</si>
  <si>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</si>
  <si>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</si>
  <si>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</si>
  <si>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</si>
  <si>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</si>
  <si>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</si>
  <si>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</si>
  <si>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</si>
  <si>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</si>
  <si>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</si>
  <si>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</si>
  <si>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</si>
  <si>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</si>
  <si>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</si>
  <si>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</si>
  <si>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</si>
  <si>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</si>
  <si>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</si>
  <si>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</si>
  <si>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</si>
  <si>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</si>
  <si>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</si>
  <si>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</si>
  <si>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</si>
  <si>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</si>
  <si>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</si>
  <si>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</si>
  <si>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</si>
  <si>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</si>
  <si>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</si>
  <si>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</si>
  <si>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</si>
  <si>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</si>
  <si>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</si>
  <si>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</si>
  <si>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</si>
  <si>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</si>
  <si>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</si>
  <si>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</si>
  <si>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</si>
  <si>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</si>
  <si>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</si>
  <si>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</si>
  <si>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</si>
  <si>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</si>
  <si>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</si>
  <si>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</si>
  <si>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</si>
  <si>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</si>
  <si>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</si>
  <si>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</si>
  <si>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</si>
  <si>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</si>
  <si>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</si>
  <si>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</si>
  <si>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</si>
  <si>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</si>
  <si>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</si>
  <si>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</si>
  <si>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</si>
  <si>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</si>
  <si>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</si>
  <si>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</si>
  <si>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</si>
  <si>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</si>
  <si>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</si>
  <si>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</si>
  <si>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</si>
  <si>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</si>
  <si>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</si>
  <si>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</si>
  <si>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</si>
  <si>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</si>
  <si>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</si>
  <si>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</si>
  <si>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</si>
  <si>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</si>
  <si>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</si>
  <si>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</si>
  <si>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</si>
  <si>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</si>
  <si>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</si>
  <si>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</si>
  <si>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</si>
  <si>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</si>
  <si>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</si>
  <si>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</si>
  <si>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</si>
  <si>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</si>
  <si>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</si>
  <si>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</si>
  <si>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</si>
  <si>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</si>
  <si>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</si>
  <si>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</si>
  <si>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</si>
  <si>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</si>
  <si>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</si>
  <si>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</si>
  <si>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</si>
  <si>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</si>
  <si>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</si>
  <si>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</si>
  <si>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</si>
  <si>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</si>
  <si>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</si>
  <si>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</si>
  <si>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</si>
  <si>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</si>
  <si>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</si>
  <si>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</si>
  <si>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</si>
  <si>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</si>
  <si>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</si>
  <si>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</si>
  <si>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</si>
  <si>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</si>
  <si>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</si>
  <si>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</si>
  <si>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</si>
  <si>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</si>
  <si>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</si>
  <si>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</si>
  <si>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</si>
  <si>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</si>
  <si>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</si>
  <si>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</si>
  <si>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</si>
  <si>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</si>
  <si>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</si>
  <si>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</si>
  <si>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</si>
  <si>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</si>
  <si>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</si>
  <si>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</si>
  <si>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</si>
  <si>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</si>
  <si>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</si>
  <si>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</si>
  <si>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</si>
  <si>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</si>
  <si>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</si>
  <si>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</si>
  <si>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</si>
  <si>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</si>
  <si>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</si>
  <si>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</si>
  <si>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</si>
  <si>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</si>
  <si>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</si>
  <si>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</si>
  <si>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</si>
  <si>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</si>
  <si>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</si>
  <si>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</si>
  <si>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</si>
  <si>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</si>
  <si>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</si>
  <si>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</si>
  <si>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</si>
  <si>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</si>
  <si>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</si>
  <si>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</si>
  <si>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</si>
  <si>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</si>
  <si>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</si>
  <si>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</si>
  <si>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</si>
  <si>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</si>
  <si>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</si>
  <si>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</si>
  <si>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</si>
  <si>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</si>
  <si>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</si>
  <si>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</si>
  <si>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</si>
  <si>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</si>
  <si>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</si>
  <si>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</si>
  <si>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</si>
  <si>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</si>
  <si>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</si>
  <si>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</si>
  <si>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</si>
  <si>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</si>
  <si>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</si>
  <si>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</si>
  <si>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</si>
  <si>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</si>
  <si>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</si>
  <si>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</si>
  <si>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</si>
  <si>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</si>
  <si>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</si>
  <si>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</si>
  <si>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</si>
  <si>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</si>
  <si>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</si>
  <si>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</si>
  <si>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</si>
  <si>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</si>
  <si>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</si>
  <si>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</si>
  <si>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</si>
  <si>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</si>
  <si>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</si>
  <si>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</si>
  <si>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</si>
  <si>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</si>
  <si>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</si>
  <si>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</si>
  <si>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</si>
  <si>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</si>
  <si>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</si>
  <si>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</si>
  <si>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</si>
  <si>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</si>
  <si>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</si>
  <si>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</si>
  <si>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</si>
  <si>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</si>
  <si>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</si>
  <si>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</si>
  <si>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</si>
  <si>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</si>
  <si>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</si>
  <si>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</si>
  <si>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</si>
  <si>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</si>
  <si>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</si>
  <si>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</si>
  <si>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</si>
  <si>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</si>
  <si>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</si>
  <si>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</si>
  <si>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</si>
  <si>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</si>
  <si>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</si>
  <si>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</si>
  <si>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</si>
  <si>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</si>
  <si>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</si>
  <si>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</si>
  <si>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</si>
  <si>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</si>
  <si>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</si>
  <si>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</si>
  <si>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</si>
  <si>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</si>
  <si>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</si>
  <si>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</si>
  <si>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</si>
  <si>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</si>
  <si>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</si>
  <si>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</si>
  <si>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</si>
  <si>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</si>
  <si>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</si>
  <si>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</si>
  <si>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</si>
  <si>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</si>
  <si>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</si>
  <si>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</si>
  <si>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</si>
  <si>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</si>
  <si>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</si>
  <si>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</si>
  <si>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</si>
  <si>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</si>
  <si>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</si>
  <si>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</si>
  <si>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</si>
  <si>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</si>
  <si>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</si>
  <si>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</si>
  <si>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</si>
  <si>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</si>
  <si>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</si>
  <si>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</si>
  <si>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</si>
  <si>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</si>
  <si>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</si>
  <si>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</si>
  <si>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</si>
  <si>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</si>
  <si>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</si>
  <si>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</si>
  <si>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</si>
  <si>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</si>
  <si>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</si>
  <si>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</si>
  <si>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</si>
  <si>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</si>
  <si>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</si>
  <si>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</si>
  <si>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</si>
  <si>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</si>
  <si>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</si>
  <si>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</si>
  <si>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</si>
  <si>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</si>
  <si>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</si>
  <si>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</si>
  <si>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</si>
  <si>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</si>
  <si>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</si>
  <si>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</si>
  <si>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</si>
  <si>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</si>
  <si>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</si>
  <si>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</si>
  <si>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</si>
  <si>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</si>
  <si>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</si>
  <si>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</si>
  <si>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</si>
  <si>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</si>
  <si>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</si>
  <si>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</si>
  <si>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</si>
  <si>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</si>
  <si>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</si>
  <si>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</si>
  <si>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</si>
  <si>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</si>
  <si>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</si>
  <si>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</si>
  <si>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</si>
  <si>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</si>
  <si>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</si>
  <si>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</si>
  <si>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</si>
  <si>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</si>
  <si>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</si>
  <si>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</si>
  <si>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</si>
  <si>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</si>
  <si>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</si>
  <si>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</si>
  <si>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</si>
  <si>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</si>
  <si>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</si>
  <si>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</si>
  <si>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</si>
  <si>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</si>
  <si>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</si>
  <si>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</si>
  <si>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</si>
  <si>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</si>
  <si>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</si>
  <si>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</si>
  <si>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</si>
  <si>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</si>
  <si>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</si>
  <si>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</si>
  <si>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</si>
  <si>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</si>
  <si>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</si>
  <si>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</si>
  <si>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</si>
  <si>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</si>
  <si>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</si>
  <si>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</si>
  <si>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</si>
  <si>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</si>
  <si>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</si>
  <si>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</si>
  <si>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</si>
  <si>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</si>
  <si>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</si>
  <si>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</si>
  <si>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</si>
  <si>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</si>
  <si>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</si>
  <si>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</si>
  <si>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</si>
  <si>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</si>
  <si>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</si>
  <si>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</si>
  <si>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</si>
  <si>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</si>
  <si>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</si>
  <si>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</si>
  <si>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</si>
  <si>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</si>
  <si>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</si>
  <si>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</si>
  <si>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</si>
  <si>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</si>
  <si>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</si>
  <si>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</si>
  <si>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</si>
  <si>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</si>
  <si>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</si>
  <si>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</si>
  <si>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</si>
  <si>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</si>
  <si>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</si>
  <si>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</si>
  <si>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</si>
  <si>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</si>
  <si>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</si>
  <si>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</si>
  <si>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</si>
  <si>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</si>
  <si>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</si>
  <si>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</si>
  <si>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</si>
  <si>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</si>
  <si>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</si>
  <si>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</si>
  <si>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</si>
  <si>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</si>
  <si>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</si>
  <si>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</si>
  <si>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</si>
  <si>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</si>
  <si>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</si>
  <si>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</si>
  <si>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</si>
  <si>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</si>
  <si>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</si>
  <si>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</si>
  <si>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</si>
  <si>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</si>
  <si>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</si>
  <si>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</si>
  <si>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</si>
  <si>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</si>
  <si>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</si>
  <si>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</si>
  <si>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</si>
  <si>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</si>
  <si>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</si>
  <si>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</si>
  <si>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</si>
  <si>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</si>
  <si>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</si>
  <si>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</si>
  <si>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</si>
  <si>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</si>
  <si>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</si>
  <si>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</si>
  <si>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</si>
  <si>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</si>
  <si>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</si>
  <si>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</si>
  <si>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</si>
  <si>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</si>
  <si>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</si>
  <si>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</si>
  <si>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</si>
  <si>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</si>
  <si>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</si>
  <si>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</si>
  <si>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</si>
  <si>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</si>
  <si>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</si>
  <si>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</si>
  <si>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</si>
  <si>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</si>
  <si>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</si>
  <si>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</si>
  <si>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</si>
  <si>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</si>
  <si>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</si>
  <si>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</si>
  <si>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</si>
  <si>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</si>
  <si>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</si>
  <si>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</si>
  <si>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</si>
  <si>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</si>
  <si>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</si>
  <si>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</si>
  <si>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</si>
  <si>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</si>
  <si>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</si>
  <si>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</si>
  <si>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</si>
  <si>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</si>
  <si>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</si>
  <si>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</si>
  <si>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</si>
  <si>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</si>
  <si>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</si>
  <si>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</si>
  <si>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</si>
  <si>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</si>
  <si>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</si>
  <si>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</si>
  <si>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</si>
  <si>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</si>
  <si>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</si>
  <si>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</si>
  <si>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</si>
  <si>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</si>
  <si>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</si>
  <si>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</si>
  <si>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</si>
  <si>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</si>
  <si>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</si>
  <si>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</si>
  <si>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</si>
  <si>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</si>
  <si>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</si>
  <si>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</si>
  <si>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</si>
  <si>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</si>
  <si>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</si>
  <si>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</si>
  <si>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</si>
  <si>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</si>
  <si>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</si>
  <si>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</si>
  <si>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</si>
  <si>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</si>
  <si>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</si>
  <si>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</si>
  <si>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</si>
  <si>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</si>
  <si>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</si>
  <si>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</si>
  <si>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</si>
  <si>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</si>
  <si>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</si>
  <si>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</si>
  <si>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</si>
  <si>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</si>
  <si>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</si>
  <si>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</si>
  <si>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</si>
  <si>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</si>
  <si>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</si>
  <si>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</si>
  <si>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</si>
  <si>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</si>
  <si>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</si>
  <si>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</si>
  <si>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</si>
  <si>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</si>
  <si>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</si>
  <si>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</si>
  <si>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</si>
  <si>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</si>
  <si>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</si>
  <si>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</si>
  <si>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</si>
  <si>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</si>
  <si>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</si>
  <si>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</si>
  <si>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</si>
  <si>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</si>
  <si>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</si>
  <si>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</si>
  <si>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</si>
  <si>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</si>
  <si>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</si>
  <si>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</si>
  <si>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</si>
  <si>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</si>
  <si>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</si>
  <si>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</si>
  <si>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</si>
  <si>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</si>
  <si>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</si>
  <si>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</si>
  <si>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</si>
  <si>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</si>
  <si>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</si>
  <si>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</si>
  <si>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</si>
  <si>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</si>
  <si>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</si>
  <si>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</si>
  <si>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</si>
  <si>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</si>
  <si>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</si>
  <si>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</si>
  <si>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</si>
  <si>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</si>
  <si>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</si>
  <si>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</si>
  <si>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</si>
  <si>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</si>
  <si>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</si>
  <si>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</si>
  <si>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</si>
  <si>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</si>
  <si>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</si>
  <si>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</si>
  <si>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</si>
  <si>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</si>
  <si>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</si>
  <si>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</si>
  <si>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</si>
  <si>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</si>
  <si>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</si>
  <si>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</si>
  <si>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</si>
  <si>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</si>
  <si>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</si>
  <si>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</si>
  <si>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</si>
  <si>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</si>
  <si>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</si>
  <si>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</si>
  <si>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</si>
  <si>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</si>
  <si>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</si>
  <si>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</si>
  <si>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</si>
  <si>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</si>
  <si>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</si>
  <si>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</si>
  <si>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</si>
  <si>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</si>
  <si>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</si>
  <si>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</si>
  <si>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</si>
  <si>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</si>
  <si>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</si>
  <si>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</si>
  <si>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</si>
  <si>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</si>
  <si>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</si>
  <si>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</si>
  <si>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</si>
  <si>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</si>
  <si>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</si>
  <si>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</si>
  <si>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</si>
  <si>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</si>
  <si>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</si>
  <si>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</si>
  <si>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</si>
  <si>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</si>
  <si>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</si>
  <si>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</si>
  <si>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</si>
  <si>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</si>
  <si>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</si>
  <si>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</si>
  <si>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</si>
  <si>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</si>
  <si>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</si>
  <si>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</si>
  <si>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</si>
  <si>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</si>
  <si>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</si>
  <si>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</si>
  <si>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</si>
  <si>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</si>
  <si>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</si>
  <si>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</si>
  <si>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</si>
  <si>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</si>
  <si>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</si>
  <si>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</si>
  <si>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</si>
  <si>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</si>
  <si>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</si>
  <si>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</si>
  <si>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</si>
  <si>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</si>
  <si>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</si>
  <si>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</si>
  <si>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</si>
  <si>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</si>
  <si>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</si>
  <si>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</si>
  <si>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</si>
  <si>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</si>
  <si>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</si>
  <si>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</si>
  <si>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</si>
  <si>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</si>
  <si>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</si>
  <si>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</si>
  <si>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</si>
  <si>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</si>
  <si>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</si>
  <si>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</si>
  <si>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</si>
  <si>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</si>
  <si>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</si>
  <si>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</si>
  <si>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</si>
  <si>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</si>
  <si>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</si>
  <si>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</si>
  <si>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</si>
  <si>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</si>
  <si>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</si>
  <si>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</si>
  <si>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</si>
  <si>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</si>
  <si>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</si>
  <si>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</si>
  <si>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</si>
  <si>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</si>
  <si>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</si>
  <si>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</si>
  <si>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</si>
  <si>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</si>
  <si>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</si>
  <si>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</si>
  <si>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</si>
  <si>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</si>
  <si>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</si>
  <si>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</si>
  <si>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</si>
  <si>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</si>
  <si>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</si>
  <si>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</si>
  <si>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</si>
  <si>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</si>
  <si>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</si>
  <si>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</si>
  <si>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</si>
  <si>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</si>
  <si>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</si>
  <si>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</si>
  <si>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</si>
  <si>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</si>
  <si>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</si>
  <si>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</si>
  <si>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</si>
  <si>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</si>
  <si>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</si>
  <si>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</si>
  <si>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</si>
  <si>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</si>
  <si>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</si>
  <si>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</si>
  <si>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</si>
  <si>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</si>
  <si>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</si>
  <si>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</si>
  <si>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</si>
  <si>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</si>
  <si>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</si>
  <si>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</si>
  <si>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</si>
  <si>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</si>
  <si>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</si>
  <si>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</si>
  <si>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</si>
  <si>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</si>
  <si>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</si>
  <si>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</si>
  <si>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</si>
  <si>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</si>
  <si>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</si>
  <si>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</si>
  <si>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</si>
  <si>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</si>
  <si>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</si>
  <si>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</si>
  <si>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</si>
  <si>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</si>
  <si>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</si>
  <si>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</si>
  <si>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</si>
  <si>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</si>
  <si>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</si>
  <si>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</si>
  <si>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</si>
  <si>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</si>
  <si>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</si>
  <si>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</si>
  <si>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</si>
  <si>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</si>
  <si>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</si>
  <si>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</si>
  <si>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</si>
  <si>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</si>
  <si>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</si>
  <si>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</si>
  <si>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</si>
  <si>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</si>
  <si>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</si>
  <si>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</si>
  <si>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</si>
  <si>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</si>
  <si>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</si>
  <si>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</si>
  <si>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</si>
  <si>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</si>
  <si>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</si>
  <si>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</si>
  <si>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</si>
  <si>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</si>
  <si>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</si>
  <si>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</si>
  <si>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</si>
  <si>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</si>
  <si>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</si>
  <si>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</si>
  <si>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</si>
  <si>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</si>
  <si>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</si>
  <si>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</si>
  <si>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</si>
  <si>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</si>
  <si>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</si>
  <si>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</si>
  <si>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</si>
  <si>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</si>
  <si>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</si>
  <si>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</si>
  <si>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</si>
  <si>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</si>
  <si>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</si>
  <si>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</si>
  <si>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</si>
  <si>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</si>
  <si>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</si>
  <si>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</si>
  <si>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</si>
  <si>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</si>
  <si>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</si>
  <si>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</si>
  <si>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</si>
  <si>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</si>
  <si>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</si>
  <si>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</si>
  <si>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</si>
  <si>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</si>
  <si>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</si>
  <si>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</si>
  <si>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</si>
  <si>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</si>
  <si>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</si>
  <si>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</si>
  <si>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</si>
  <si>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</si>
  <si>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</si>
  <si>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</si>
  <si>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</si>
  <si>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</si>
  <si>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</si>
  <si>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</si>
  <si>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</si>
  <si>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</si>
  <si>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</si>
  <si>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</si>
  <si>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</si>
  <si>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</si>
  <si>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</si>
  <si>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</si>
  <si>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</si>
  <si>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</si>
  <si>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</si>
  <si>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</si>
  <si>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</si>
  <si>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</si>
  <si>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</si>
  <si>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</si>
  <si>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</si>
  <si>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</si>
  <si>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</si>
  <si>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</si>
  <si>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</si>
  <si>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</si>
  <si>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</si>
  <si>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</si>
  <si>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</si>
  <si>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</si>
  <si>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</si>
  <si>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</si>
  <si>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</si>
  <si>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</si>
  <si>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</si>
  <si>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</si>
  <si>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</si>
  <si>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</si>
  <si>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</si>
  <si>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</si>
  <si>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</si>
  <si>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</si>
  <si>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</si>
  <si>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</si>
  <si>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</si>
  <si>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</si>
  <si>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</si>
  <si>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</si>
  <si>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</si>
  <si>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</si>
  <si>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</si>
  <si>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</si>
  <si>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</si>
  <si>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</si>
  <si>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</si>
  <si>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</si>
  <si>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</si>
  <si>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</si>
  <si>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</si>
  <si>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</si>
  <si>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</si>
  <si>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</si>
  <si>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</si>
  <si>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</si>
  <si>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</si>
  <si>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</si>
  <si>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</si>
  <si>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</si>
  <si>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</si>
  <si>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</si>
  <si>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</si>
  <si>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</si>
  <si>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</si>
  <si>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</si>
  <si>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</si>
  <si>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</si>
  <si>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</si>
  <si>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</si>
  <si>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</si>
  <si>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</si>
  <si>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</si>
  <si>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</si>
  <si>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</si>
  <si>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</si>
  <si>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</si>
  <si>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</si>
  <si>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</si>
  <si>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</si>
  <si>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</si>
  <si>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</si>
  <si>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</si>
  <si>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</si>
  <si>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</si>
  <si>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</si>
  <si>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</si>
  <si>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</si>
  <si>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</si>
  <si>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</si>
  <si>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</si>
  <si>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</si>
  <si>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</si>
  <si>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</si>
  <si>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</si>
  <si>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</si>
  <si>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</si>
  <si>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</si>
  <si>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</si>
  <si>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</si>
  <si>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</si>
  <si>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</si>
  <si>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</si>
  <si>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</si>
  <si>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</si>
  <si>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</si>
  <si>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</si>
  <si>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</si>
  <si>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</si>
  <si>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</si>
  <si>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</si>
  <si>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</si>
  <si>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</si>
  <si>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</si>
  <si>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</si>
  <si>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</si>
  <si>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</si>
  <si>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</si>
  <si>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</si>
  <si>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</si>
  <si>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</si>
  <si>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</si>
  <si>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</si>
  <si>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</si>
  <si>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</si>
  <si>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</si>
  <si>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</si>
  <si>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</si>
  <si>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</si>
  <si>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</si>
  <si>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</si>
  <si>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</si>
  <si>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</si>
  <si>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</si>
  <si>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</si>
  <si>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</si>
  <si>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</si>
  <si>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</si>
  <si>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</si>
  <si>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</si>
  <si>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</si>
  <si>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</si>
  <si>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</si>
  <si>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</si>
  <si>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</si>
  <si>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</si>
  <si>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</si>
  <si>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</si>
  <si>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</si>
  <si>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</si>
  <si>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</si>
  <si>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</si>
  <si>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</si>
  <si>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</si>
  <si>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</si>
  <si>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</si>
  <si>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</si>
  <si>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</si>
  <si>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</si>
  <si>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</si>
  <si>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</si>
  <si>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</si>
  <si>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</si>
  <si>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</si>
  <si>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</si>
  <si>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</si>
  <si>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</si>
  <si>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</si>
  <si>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</si>
  <si>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</si>
  <si>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</si>
  <si>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</si>
  <si>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</si>
  <si>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</si>
  <si>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</si>
  <si>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</si>
  <si>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</si>
  <si>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</si>
  <si>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</si>
  <si>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</si>
  <si>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</si>
  <si>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</si>
  <si>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</si>
  <si>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</si>
  <si>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</si>
  <si>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</si>
  <si>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</si>
  <si>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</si>
  <si>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</si>
  <si>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</si>
  <si>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</si>
  <si>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</si>
  <si>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</si>
  <si>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</si>
  <si>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</si>
  <si>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</si>
  <si>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</si>
  <si>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</si>
  <si>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</si>
  <si>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</si>
  <si>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</si>
  <si>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</si>
  <si>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</si>
  <si>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</si>
  <si>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</si>
  <si>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</si>
  <si>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</si>
  <si>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</si>
  <si>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</si>
  <si>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</si>
  <si>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</si>
  <si>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</si>
  <si>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</si>
  <si>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</si>
  <si>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</si>
  <si>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</si>
  <si>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</si>
  <si>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</si>
  <si>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</si>
  <si>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</si>
  <si>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</si>
  <si>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</si>
  <si>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</si>
  <si>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</si>
  <si>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</si>
  <si>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</si>
  <si>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</si>
  <si>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</si>
  <si>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</si>
  <si>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</si>
  <si>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</si>
  <si>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</si>
  <si>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</si>
  <si>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</si>
  <si>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</si>
  <si>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</si>
  <si>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</si>
  <si>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</si>
  <si>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</si>
  <si>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</si>
  <si>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</si>
  <si>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</si>
  <si>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</si>
  <si>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</si>
  <si>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</si>
  <si>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</si>
  <si>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</si>
  <si>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</si>
  <si>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</si>
  <si>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</si>
  <si>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</si>
  <si>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</si>
  <si>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</si>
  <si>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</si>
  <si>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</si>
  <si>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</si>
  <si>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</si>
  <si>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</si>
  <si>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</si>
  <si>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</si>
  <si>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</si>
  <si>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</si>
  <si>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</si>
  <si>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</si>
  <si>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</si>
  <si>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</si>
  <si>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</si>
  <si>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</si>
  <si>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</si>
  <si>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</si>
  <si>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</si>
  <si>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</si>
  <si>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</si>
  <si>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</si>
  <si>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</si>
  <si>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</si>
  <si>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</si>
  <si>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</si>
  <si>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</si>
  <si>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</si>
  <si>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</si>
  <si>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</si>
  <si>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</si>
  <si>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</si>
  <si>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</si>
  <si>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</si>
  <si>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</si>
  <si>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</si>
  <si>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</si>
  <si>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</si>
  <si>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</si>
  <si>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</si>
  <si>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</si>
  <si>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</si>
  <si>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</si>
  <si>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</si>
  <si>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</si>
  <si>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</si>
  <si>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</si>
  <si>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</si>
  <si>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</si>
  <si>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</si>
  <si>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</si>
  <si>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</si>
  <si>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</si>
  <si>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</si>
  <si>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</si>
  <si>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</si>
  <si>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</si>
  <si>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</si>
  <si>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</si>
  <si>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</si>
  <si>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</si>
  <si>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</si>
  <si>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</si>
  <si>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</si>
  <si>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</si>
  <si>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</si>
  <si>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</si>
  <si>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</si>
  <si>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</si>
  <si>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</si>
  <si>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</si>
  <si>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</si>
  <si>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</si>
  <si>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</si>
  <si>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</si>
  <si>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</si>
  <si>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</si>
  <si>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</si>
  <si>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</si>
  <si>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</si>
  <si>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</si>
  <si>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</si>
  <si>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</si>
  <si>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</si>
  <si>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</si>
  <si>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</si>
  <si>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</si>
  <si>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</si>
  <si>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</si>
  <si>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</si>
  <si>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</si>
  <si>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</si>
  <si>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</si>
  <si>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</si>
  <si>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</si>
  <si>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</si>
  <si>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</si>
  <si>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</si>
  <si>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</si>
  <si>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</si>
  <si>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</si>
  <si>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</si>
  <si>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</si>
  <si>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</si>
  <si>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</si>
  <si>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</si>
  <si>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</si>
  <si>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</si>
  <si>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</si>
  <si>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</si>
  <si>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</si>
  <si>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</si>
  <si>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</si>
  <si>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</si>
  <si>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</si>
  <si>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</si>
  <si>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</si>
  <si>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</si>
  <si>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</si>
  <si>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</si>
  <si>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</si>
  <si>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</si>
  <si>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</si>
  <si>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</si>
  <si>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</si>
  <si>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</si>
  <si>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</si>
  <si>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</si>
  <si>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</si>
  <si>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</si>
  <si>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</si>
  <si>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</si>
  <si>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</si>
  <si>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</si>
  <si>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</si>
  <si>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</si>
  <si>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</si>
  <si>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</si>
  <si>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</si>
  <si>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</si>
  <si>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</si>
  <si>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</si>
  <si>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</si>
  <si>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</si>
  <si>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</si>
  <si>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</si>
  <si>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</si>
  <si>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</si>
  <si>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</si>
  <si>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</si>
  <si>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</si>
  <si>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</si>
  <si>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</si>
  <si>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</si>
  <si>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</si>
  <si>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</si>
  <si>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</si>
  <si>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</si>
  <si>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</si>
  <si>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</si>
  <si>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</si>
  <si>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</si>
  <si>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</si>
  <si>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</si>
  <si>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</si>
  <si>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</si>
  <si>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</si>
  <si>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</si>
  <si>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</si>
  <si>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</si>
  <si>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</si>
  <si>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</si>
  <si>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</si>
  <si>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</si>
  <si>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</si>
  <si>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</si>
  <si>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</si>
  <si>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</si>
  <si>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</si>
  <si>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</si>
  <si>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</si>
  <si>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</si>
  <si>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</si>
  <si>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</si>
  <si>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</si>
  <si>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</si>
  <si>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</si>
  <si>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</si>
  <si>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</si>
  <si>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</si>
  <si>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</si>
  <si>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</si>
  <si>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</si>
  <si>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</si>
  <si>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</si>
  <si>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</si>
  <si>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</si>
  <si>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</si>
  <si>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</si>
  <si>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</si>
  <si>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</si>
  <si>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</si>
  <si>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</si>
  <si>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</si>
  <si>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</si>
  <si>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</si>
  <si>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</si>
  <si>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</si>
  <si>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</si>
  <si>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</si>
  <si>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</si>
  <si>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</si>
  <si>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</si>
  <si>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</si>
  <si>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</si>
  <si>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</si>
  <si>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</si>
  <si>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</si>
  <si>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</si>
  <si>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</si>
  <si>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</si>
  <si>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</si>
  <si>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</si>
  <si>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</si>
  <si>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</si>
  <si>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</si>
  <si>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</si>
  <si>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</si>
  <si>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</si>
  <si>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</si>
  <si>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</si>
  <si>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</si>
  <si>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</si>
  <si>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</si>
  <si>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</si>
  <si>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</si>
  <si>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</si>
  <si>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</si>
  <si>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</si>
  <si>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</si>
  <si>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</si>
  <si>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</si>
  <si>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</si>
  <si>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</si>
  <si>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</si>
  <si>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</si>
  <si>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</si>
  <si>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</si>
  <si>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</si>
  <si>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</si>
  <si>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</si>
  <si>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</si>
  <si>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</si>
  <si>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</si>
  <si>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</si>
  <si>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</si>
  <si>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</si>
  <si>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</si>
  <si>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</si>
  <si>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</si>
  <si>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</si>
  <si>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</si>
  <si>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</si>
  <si>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</si>
  <si>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</si>
  <si>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</si>
  <si>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</si>
  <si>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</si>
  <si>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</si>
  <si>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</si>
  <si>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</si>
  <si>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</si>
  <si>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</si>
  <si>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</si>
  <si>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</si>
  <si>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</si>
  <si>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</si>
  <si>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</si>
  <si>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</si>
  <si>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</si>
  <si>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</si>
  <si>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</si>
  <si>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</si>
  <si>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</si>
  <si>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</si>
  <si>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</si>
  <si>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</si>
  <si>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</si>
  <si>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</si>
  <si>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</si>
  <si>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</si>
  <si>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</si>
  <si>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</si>
  <si>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</si>
  <si>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</si>
  <si>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</si>
  <si>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</si>
  <si>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</si>
  <si>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</si>
  <si>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</si>
  <si>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</si>
  <si>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</si>
  <si>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</si>
  <si>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</si>
  <si>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</si>
  <si>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</si>
  <si>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</si>
  <si>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</si>
  <si>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</si>
  <si>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</si>
  <si>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</si>
  <si>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</si>
  <si>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</si>
  <si>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</si>
  <si>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</si>
  <si>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</si>
  <si>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</si>
  <si>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</si>
  <si>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</si>
  <si>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</si>
  <si>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</si>
  <si>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</si>
  <si>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</si>
  <si>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</si>
  <si>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</si>
  <si>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</si>
  <si>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</si>
  <si>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</si>
  <si>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</si>
  <si>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</si>
  <si>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</si>
  <si>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</si>
  <si>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</si>
  <si>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</si>
  <si>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</si>
  <si>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</si>
  <si>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</si>
  <si>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</si>
  <si>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</si>
  <si>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</si>
  <si>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</si>
  <si>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</si>
  <si>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</si>
  <si>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</si>
  <si>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</si>
  <si>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</si>
  <si>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</si>
  <si>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</si>
  <si>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</si>
  <si>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</si>
  <si>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</si>
  <si>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</si>
  <si>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</si>
  <si>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</si>
  <si>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</si>
  <si>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</si>
  <si>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</si>
  <si>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</si>
  <si>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</si>
  <si>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</si>
  <si>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</si>
  <si>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</si>
  <si>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</si>
  <si>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</si>
  <si>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</si>
  <si>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</si>
  <si>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</si>
  <si>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</si>
  <si>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</si>
  <si>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</si>
  <si>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</si>
  <si>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</si>
  <si>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</si>
  <si>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</si>
  <si>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</si>
  <si>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</si>
  <si>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</si>
  <si>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</si>
  <si>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</si>
  <si>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</si>
  <si>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</si>
  <si>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</si>
  <si>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</si>
  <si>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</si>
  <si>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</si>
  <si>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</si>
  <si>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</si>
  <si>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</si>
  <si>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</si>
  <si>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</si>
  <si>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</si>
  <si>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</si>
  <si>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</si>
  <si>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</si>
  <si>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</si>
  <si>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</si>
  <si>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</si>
  <si>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</si>
  <si>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</si>
  <si>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</si>
  <si>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</si>
  <si>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</si>
  <si>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</si>
  <si>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</si>
  <si>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</si>
  <si>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</si>
  <si>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</si>
  <si>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</si>
  <si>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</si>
  <si>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</si>
  <si>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</si>
  <si>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</si>
  <si>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</si>
  <si>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</si>
  <si>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</si>
  <si>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</si>
  <si>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</si>
  <si>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</si>
  <si>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</si>
  <si>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</si>
  <si>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</si>
  <si>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</si>
  <si>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</si>
  <si>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</si>
  <si>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</si>
  <si>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</si>
  <si>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</si>
  <si>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</si>
  <si>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</si>
  <si>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</si>
  <si>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</si>
  <si>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</si>
  <si>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</si>
  <si>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</si>
  <si>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</si>
  <si>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</si>
  <si>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</si>
  <si>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</si>
  <si>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</si>
  <si>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</si>
  <si>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</si>
  <si>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</si>
  <si>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</si>
  <si>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</si>
  <si>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</si>
  <si>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</si>
  <si>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</si>
  <si>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</si>
  <si>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</si>
  <si>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</si>
  <si>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</si>
  <si>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</si>
  <si>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</si>
  <si>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</si>
  <si>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</si>
  <si>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</si>
  <si>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</si>
  <si>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</si>
  <si>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</si>
  <si>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</si>
  <si>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</si>
  <si>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</si>
  <si>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</si>
  <si>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</si>
  <si>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</si>
  <si>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</si>
  <si>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</si>
  <si>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</si>
  <si>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</si>
  <si>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</si>
  <si>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</si>
  <si>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</si>
  <si>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</si>
  <si>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</si>
  <si>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</si>
  <si>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</si>
  <si>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</si>
  <si>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</si>
  <si>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</si>
  <si>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</si>
  <si>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</si>
  <si>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</si>
  <si>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</si>
  <si>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</si>
  <si>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</si>
  <si>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</si>
  <si>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</si>
  <si>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</si>
  <si>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</si>
  <si>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</si>
  <si>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</si>
  <si>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</si>
  <si>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</si>
  <si>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</si>
  <si>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</si>
  <si>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</si>
  <si>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</si>
  <si>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</si>
  <si>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</si>
  <si>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</si>
  <si>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</si>
  <si>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</si>
  <si>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</si>
  <si>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</si>
  <si>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</si>
  <si>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</si>
  <si>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</si>
  <si>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</si>
  <si>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</si>
  <si>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</si>
  <si>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</si>
  <si>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</si>
  <si>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</si>
  <si>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</si>
  <si>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</si>
  <si>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</si>
  <si>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</si>
  <si>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</si>
  <si>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</si>
  <si>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</si>
  <si>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</si>
  <si>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</si>
  <si>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</si>
  <si>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</si>
  <si>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</si>
  <si>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</si>
  <si>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</si>
  <si>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</si>
  <si>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</si>
  <si>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</si>
  <si>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</si>
  <si>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</si>
  <si>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</si>
  <si>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</si>
  <si>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</si>
  <si>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</si>
  <si>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</si>
  <si>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</si>
  <si>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</si>
  <si>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</si>
  <si>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</si>
  <si>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</si>
  <si>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</si>
  <si>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</si>
  <si>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</si>
  <si>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</si>
  <si>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</si>
  <si>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</si>
  <si>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</si>
  <si>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</si>
  <si>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</si>
  <si>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</si>
  <si>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</si>
  <si>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</si>
  <si>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</si>
  <si>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</si>
  <si>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</si>
  <si>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</si>
  <si>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</si>
  <si>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</si>
  <si>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</si>
  <si>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</si>
  <si>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</si>
  <si>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</si>
  <si>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</si>
  <si>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</si>
  <si>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</si>
  <si>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</si>
  <si>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</si>
  <si>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</si>
  <si>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</si>
  <si>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</si>
  <si>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</si>
  <si>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</si>
  <si>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</si>
  <si>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</si>
  <si>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</si>
  <si>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</si>
  <si>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</si>
  <si>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</si>
  <si>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</si>
  <si>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</si>
  <si>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</si>
  <si>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</si>
  <si>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</si>
  <si>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</si>
  <si>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</si>
  <si>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</si>
  <si>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</si>
  <si>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</si>
  <si>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</si>
  <si>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</si>
  <si>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</si>
  <si>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</si>
  <si>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</si>
  <si>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</si>
  <si>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</si>
  <si>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</si>
  <si>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</si>
  <si>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</si>
  <si>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</si>
  <si>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</si>
  <si>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</si>
  <si>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</si>
  <si>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</si>
  <si>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</si>
  <si>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</si>
  <si>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</si>
  <si>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</si>
  <si>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</si>
  <si>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</si>
  <si>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</si>
  <si>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</si>
  <si>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</si>
  <si>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</si>
  <si>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</si>
  <si>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</si>
  <si>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</si>
  <si>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</si>
  <si>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</si>
  <si>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</si>
  <si>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</si>
  <si>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</si>
  <si>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</si>
  <si>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</si>
  <si>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</si>
  <si>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</si>
  <si>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</si>
  <si>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</si>
  <si>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</si>
  <si>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</si>
  <si>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</si>
  <si>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</si>
  <si>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</si>
  <si>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</si>
  <si>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</si>
  <si>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</si>
  <si>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</si>
  <si>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</si>
  <si>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</si>
  <si>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</si>
  <si>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</si>
  <si>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</si>
  <si>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</si>
  <si>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</si>
  <si>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</si>
  <si>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</si>
  <si>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</si>
  <si>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</si>
  <si>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</si>
  <si>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</si>
  <si>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</si>
  <si>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</si>
  <si>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</si>
  <si>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</si>
  <si>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</si>
  <si>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</si>
  <si>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</si>
  <si>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</si>
  <si>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</si>
  <si>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</si>
  <si>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</si>
  <si>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</si>
  <si>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</si>
  <si>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</si>
  <si>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</si>
  <si>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</si>
  <si>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</si>
  <si>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</si>
  <si>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</si>
  <si>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</si>
  <si>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</si>
  <si>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</si>
  <si>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</si>
  <si>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</si>
  <si>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</si>
  <si>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</si>
  <si>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</si>
  <si>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</si>
  <si>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</si>
  <si>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</si>
  <si>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</si>
  <si>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</si>
  <si>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</si>
  <si>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</si>
  <si>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</si>
  <si>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</si>
  <si>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</si>
  <si>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</si>
  <si>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</si>
  <si>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</si>
  <si>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</si>
  <si>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</si>
  <si>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</si>
  <si>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</si>
  <si>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</si>
  <si>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</si>
  <si>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</si>
  <si>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</si>
  <si>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</si>
  <si>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</si>
  <si>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</si>
  <si>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</si>
  <si>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</si>
  <si>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</si>
  <si>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</si>
  <si>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</si>
  <si>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</si>
  <si>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</si>
  <si>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</si>
  <si>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</si>
  <si>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</si>
  <si>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</si>
  <si>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</si>
  <si>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</si>
  <si>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</si>
  <si>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</si>
  <si>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</si>
  <si>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</si>
  <si>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</si>
  <si>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</si>
  <si>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</si>
  <si>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</si>
  <si>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</si>
  <si>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</si>
  <si>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</si>
  <si>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</si>
  <si>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</si>
  <si>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</si>
  <si>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</si>
  <si>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</si>
  <si>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</si>
  <si>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</si>
  <si>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</si>
  <si>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</si>
  <si>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</si>
  <si>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</si>
  <si>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</si>
  <si>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</si>
  <si>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</si>
  <si>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</si>
  <si>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</si>
  <si>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</si>
  <si>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</si>
  <si>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</si>
  <si>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</si>
  <si>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</si>
  <si>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</si>
  <si>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</si>
  <si>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</si>
  <si>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</si>
  <si>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</si>
  <si>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</si>
  <si>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</si>
  <si>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</si>
  <si>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</si>
  <si>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</si>
  <si>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</si>
  <si>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</si>
  <si>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</si>
  <si>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</si>
  <si>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</si>
  <si>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</si>
  <si>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</si>
  <si>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</si>
  <si>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</si>
  <si>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</si>
  <si>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</si>
  <si>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</si>
  <si>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</si>
  <si>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</si>
  <si>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</si>
  <si>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</si>
  <si>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</si>
  <si>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</si>
  <si>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</si>
  <si>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</si>
  <si>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</si>
  <si>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</si>
  <si>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</si>
  <si>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</si>
  <si>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</si>
  <si>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</si>
  <si>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</si>
  <si>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</si>
  <si>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</si>
  <si>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</si>
  <si>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</si>
  <si>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</si>
  <si>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</si>
  <si>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</si>
  <si>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</si>
  <si>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</si>
  <si>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</si>
  <si>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</si>
  <si>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</si>
  <si>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</si>
  <si>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</si>
  <si>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</si>
  <si>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</si>
  <si>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</si>
  <si>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</si>
  <si>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</si>
  <si>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</si>
  <si>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</si>
  <si>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</si>
  <si>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</si>
  <si>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</si>
  <si>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</si>
  <si>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</si>
  <si>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</si>
  <si>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</si>
  <si>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</si>
  <si>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</si>
  <si>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</si>
  <si>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</si>
  <si>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</si>
  <si>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</si>
  <si>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</si>
  <si>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</si>
  <si>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</si>
  <si>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</si>
  <si>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</si>
  <si>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</si>
  <si>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</si>
  <si>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</si>
  <si>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</si>
  <si>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</si>
  <si>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</si>
  <si>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</si>
  <si>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</si>
  <si>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</si>
  <si>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</si>
  <si>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</si>
  <si>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</si>
  <si>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</si>
  <si>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</si>
  <si>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</si>
  <si>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</si>
  <si>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</si>
  <si>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</si>
  <si>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</si>
  <si>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</si>
  <si>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</si>
  <si>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</si>
  <si>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</si>
  <si>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</si>
  <si>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</si>
  <si>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</si>
  <si>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</si>
  <si>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</si>
  <si>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</si>
  <si>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</si>
  <si>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</si>
  <si>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</si>
  <si>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</si>
  <si>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</si>
  <si>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</si>
  <si>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</si>
  <si>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</si>
  <si>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</si>
  <si>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</si>
  <si>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</si>
  <si>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</si>
  <si>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</si>
  <si>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</si>
  <si>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</si>
  <si>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</si>
  <si>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</si>
  <si>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</si>
  <si>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</si>
  <si>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</si>
  <si>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</si>
  <si>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</si>
  <si>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</si>
  <si>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</si>
  <si>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</si>
  <si>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</si>
  <si>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</si>
  <si>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</si>
  <si>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</si>
  <si>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</si>
  <si>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</si>
  <si>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</si>
  <si>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</si>
  <si>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</si>
  <si>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</si>
  <si>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</si>
  <si>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</si>
  <si>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</si>
  <si>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</si>
  <si>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</si>
  <si>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</si>
  <si>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</si>
  <si>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</si>
  <si>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</si>
  <si>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</si>
  <si>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</si>
  <si>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</si>
  <si>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</si>
  <si>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</si>
  <si>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</si>
  <si>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</si>
  <si>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</si>
  <si>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</si>
  <si>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</si>
  <si>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</si>
  <si>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</si>
  <si>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</si>
  <si>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</si>
  <si>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</si>
  <si>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</si>
  <si>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</si>
  <si>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</si>
  <si>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</si>
  <si>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</si>
  <si>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</si>
  <si>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</si>
  <si>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</si>
  <si>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</si>
  <si>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</si>
  <si>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</si>
  <si>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</si>
  <si>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</si>
  <si>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</si>
  <si>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</si>
  <si>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</si>
  <si>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</si>
  <si>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</si>
  <si>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</si>
  <si>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</si>
  <si>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</si>
  <si>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</si>
  <si>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</si>
  <si>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</si>
  <si>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</si>
  <si>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</si>
  <si>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</si>
  <si>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</si>
  <si>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</si>
  <si>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</si>
  <si>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</si>
  <si>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</si>
  <si>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</si>
  <si>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</si>
  <si>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</si>
  <si>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</si>
  <si>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</si>
  <si>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</si>
  <si>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</si>
  <si>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</si>
  <si>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</si>
  <si>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</si>
  <si>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</si>
  <si>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</si>
  <si>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</si>
  <si>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</si>
  <si>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</si>
  <si>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</si>
  <si>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</si>
  <si>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</si>
  <si>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</si>
  <si>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</si>
  <si>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</si>
  <si>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</si>
  <si>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</si>
  <si>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</si>
  <si>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</si>
  <si>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</si>
  <si>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</si>
  <si>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</si>
  <si>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</si>
  <si>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</si>
  <si>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</si>
  <si>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</si>
  <si>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</si>
  <si>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</si>
  <si>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</si>
  <si>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</si>
  <si>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</si>
  <si>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</si>
  <si>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</si>
  <si>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</si>
  <si>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</si>
  <si>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</si>
  <si>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</si>
  <si>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</si>
  <si>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</si>
  <si>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</si>
  <si>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</si>
  <si>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</si>
  <si>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</si>
  <si>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</si>
  <si>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</si>
  <si>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</si>
  <si>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</si>
  <si>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</si>
  <si>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</si>
  <si>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</si>
  <si>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</si>
  <si>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</si>
  <si>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</si>
  <si>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</si>
  <si>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</si>
  <si>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</si>
  <si>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</si>
  <si>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</si>
  <si>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</si>
  <si>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</si>
  <si>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</si>
  <si>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</si>
  <si>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</si>
  <si>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</si>
  <si>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</si>
  <si>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</si>
  <si>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</si>
  <si>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</si>
  <si>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</si>
  <si>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</si>
  <si>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</si>
  <si>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</si>
  <si>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</si>
  <si>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</si>
  <si>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</si>
  <si>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</si>
  <si>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</si>
  <si>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</si>
  <si>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</si>
  <si>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</si>
  <si>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</si>
  <si>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</si>
  <si>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</si>
  <si>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</si>
  <si>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</si>
  <si>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</si>
  <si>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</si>
  <si>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</si>
  <si>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</si>
  <si>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</si>
  <si>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</si>
  <si>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</si>
  <si>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</si>
  <si>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</si>
  <si>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</si>
  <si>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</si>
  <si>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</si>
  <si>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</si>
  <si>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</si>
  <si>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</si>
  <si>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</si>
  <si>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</si>
  <si>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</si>
  <si>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</si>
  <si>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</si>
  <si>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</si>
  <si>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</si>
  <si>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</si>
  <si>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</si>
  <si>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</si>
  <si>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</si>
  <si>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</si>
  <si>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</si>
  <si>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</si>
  <si>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</si>
  <si>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</si>
  <si>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</si>
  <si>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</si>
  <si>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</si>
  <si>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</si>
  <si>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</si>
  <si>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</si>
  <si>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</si>
  <si>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</si>
  <si>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</si>
  <si>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</si>
  <si>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</si>
  <si>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</si>
  <si>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</si>
  <si>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</si>
  <si>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</si>
  <si>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</si>
  <si>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</si>
  <si>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</si>
  <si>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</si>
  <si>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</si>
  <si>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</si>
  <si>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</si>
  <si>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</si>
  <si>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</si>
  <si>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</si>
  <si>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</si>
  <si>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</si>
  <si>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</si>
  <si>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</si>
  <si>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</si>
  <si>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</si>
  <si>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</si>
  <si>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</si>
  <si>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</si>
  <si>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</si>
  <si>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</si>
  <si>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</si>
  <si>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</si>
  <si>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</si>
  <si>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</si>
  <si>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</si>
  <si>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</si>
  <si>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</si>
  <si>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</si>
  <si>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</si>
  <si>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</si>
  <si>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</si>
  <si>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</si>
  <si>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</si>
  <si>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</si>
  <si>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</si>
  <si>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</si>
  <si>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</si>
  <si>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</si>
  <si>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</si>
  <si>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</si>
  <si>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</si>
  <si>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</si>
  <si>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</si>
  <si>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</si>
  <si>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</si>
  <si>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</si>
  <si>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</si>
  <si>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</si>
  <si>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</si>
  <si>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</si>
  <si>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</si>
  <si>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</si>
  <si>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</si>
  <si>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</si>
  <si>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</si>
  <si>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</si>
  <si>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</si>
  <si>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</si>
  <si>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</si>
  <si>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</si>
  <si>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</si>
  <si>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</si>
  <si>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</si>
  <si>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</si>
  <si>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</si>
  <si>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</si>
  <si>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</si>
  <si>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</si>
  <si>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</si>
  <si>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</si>
  <si>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</si>
  <si>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</si>
  <si>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</si>
  <si>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</si>
  <si>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</si>
  <si>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</si>
  <si>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</si>
  <si>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</si>
  <si>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</si>
  <si>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</si>
  <si>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</si>
  <si>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</si>
  <si>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</si>
  <si>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</si>
  <si>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</si>
  <si>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</si>
  <si>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</si>
  <si>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</si>
  <si>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</si>
  <si>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</si>
  <si>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</si>
  <si>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</si>
  <si>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</si>
  <si>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</si>
  <si>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</si>
  <si>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</si>
  <si>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</si>
  <si>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</si>
  <si>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</si>
  <si>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</si>
  <si>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</si>
  <si>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</si>
  <si>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</si>
  <si>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</si>
  <si>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</si>
  <si>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</si>
  <si>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</si>
  <si>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</si>
  <si>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</si>
  <si>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</si>
  <si>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</si>
  <si>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</si>
  <si>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</si>
  <si>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</si>
  <si>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</si>
  <si>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</si>
  <si>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</si>
  <si>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</si>
  <si>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</si>
  <si>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</si>
  <si>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</si>
  <si>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</si>
  <si>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</si>
  <si>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</si>
  <si>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</si>
  <si>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</si>
  <si>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</si>
  <si>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</si>
  <si>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</si>
  <si>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</si>
  <si>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</si>
  <si>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</si>
  <si>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</si>
  <si>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</si>
  <si>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</si>
  <si>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</si>
  <si>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</si>
  <si>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</si>
  <si>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</si>
  <si>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</si>
  <si>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</si>
  <si>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</si>
  <si>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</si>
  <si>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</si>
  <si>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</si>
  <si>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</si>
  <si>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</si>
  <si>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</si>
  <si>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</si>
  <si>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</si>
  <si>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</si>
  <si>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</si>
  <si>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</si>
  <si>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</si>
  <si>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</si>
  <si>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</si>
  <si>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</si>
  <si>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</si>
  <si>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</si>
  <si>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</si>
  <si>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</si>
  <si>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</si>
  <si>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</si>
  <si>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</si>
  <si>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</si>
  <si>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</si>
  <si>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</si>
  <si>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</si>
  <si>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</si>
  <si>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</si>
  <si>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</si>
  <si>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</si>
  <si>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</si>
  <si>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</si>
  <si>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</si>
  <si>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</si>
  <si>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</si>
  <si>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</si>
  <si>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</si>
  <si>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</si>
  <si>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</si>
  <si>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</si>
  <si>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</si>
  <si>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</si>
  <si>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</si>
  <si>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</si>
  <si>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</si>
  <si>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</si>
  <si>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</si>
  <si>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</si>
  <si>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</si>
  <si>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</si>
  <si>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</si>
  <si>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</si>
  <si>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</si>
  <si>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</si>
  <si>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</si>
  <si>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</si>
  <si>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</si>
  <si>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</si>
  <si>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</si>
  <si>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</si>
  <si>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</si>
  <si>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</si>
  <si>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</si>
  <si>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</si>
  <si>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</si>
  <si>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</si>
  <si>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</si>
  <si>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</si>
  <si>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</si>
  <si>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</si>
  <si>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</si>
  <si>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</si>
  <si>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</si>
  <si>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</si>
  <si>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</si>
  <si>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</si>
  <si>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</si>
  <si>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</si>
  <si>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</si>
  <si>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</si>
  <si>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</si>
  <si>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</si>
  <si>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</si>
  <si>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</si>
  <si>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</si>
  <si>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</si>
  <si>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</si>
  <si>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</si>
  <si>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</si>
  <si>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</si>
  <si>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</si>
  <si>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</si>
  <si>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</si>
  <si>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</si>
  <si>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</si>
  <si>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</si>
  <si>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</si>
  <si>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</si>
  <si>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</si>
  <si>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</si>
  <si>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</si>
  <si>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</si>
  <si>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</si>
  <si>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</si>
  <si>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</si>
  <si>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</si>
  <si>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</si>
  <si>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</si>
  <si>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</si>
  <si>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</si>
  <si>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</si>
  <si>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</si>
  <si>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</si>
  <si>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</si>
  <si>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</si>
  <si>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</si>
  <si>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</si>
  <si>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</si>
  <si>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</si>
  <si>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</si>
  <si>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</si>
  <si>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</si>
  <si>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</si>
  <si>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</si>
  <si>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</si>
  <si>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</si>
  <si>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</si>
  <si>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</si>
  <si>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</si>
  <si>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</si>
  <si>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</si>
  <si>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</si>
  <si>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</si>
  <si>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</si>
  <si>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</si>
  <si>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</si>
  <si>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</si>
  <si>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</si>
  <si>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</si>
  <si>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</si>
  <si>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</si>
  <si>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</si>
  <si>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</si>
  <si>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</si>
  <si>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</si>
  <si>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</si>
  <si>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</si>
  <si>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</si>
  <si>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</si>
  <si>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</si>
  <si>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</si>
  <si>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</si>
  <si>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</si>
  <si>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</si>
  <si>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</si>
  <si>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</si>
  <si>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</si>
  <si>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</si>
  <si>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</si>
  <si>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</si>
  <si>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</si>
  <si>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</si>
  <si>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</si>
  <si>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</si>
  <si>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</si>
  <si>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</si>
  <si>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</si>
  <si>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</si>
  <si>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</si>
  <si>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</si>
  <si>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</si>
  <si>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</si>
  <si>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</si>
  <si>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</si>
  <si>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</si>
  <si>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</si>
  <si>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</si>
  <si>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</si>
  <si>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</si>
  <si>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</si>
  <si>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</si>
  <si>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</si>
  <si>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</si>
  <si>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</si>
  <si>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</si>
  <si>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</si>
  <si>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</si>
  <si>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</si>
  <si>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</si>
  <si>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</si>
  <si>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</si>
  <si>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</si>
  <si>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</si>
  <si>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</si>
  <si>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</si>
  <si>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</si>
  <si>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</si>
  <si>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</si>
  <si>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</si>
  <si>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</si>
  <si>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</si>
  <si>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</si>
  <si>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</si>
  <si>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</si>
  <si>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</si>
  <si>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</si>
  <si>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</si>
  <si>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</si>
  <si>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</si>
  <si>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</si>
  <si>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</si>
  <si>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</si>
  <si>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</si>
  <si>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</si>
  <si>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</si>
  <si>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</si>
  <si>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</si>
  <si>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</si>
  <si>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</si>
  <si>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</si>
  <si>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</si>
  <si>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</si>
  <si>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</si>
  <si>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</si>
  <si>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</si>
  <si>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</si>
  <si>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</si>
  <si>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</si>
  <si>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</si>
  <si>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</si>
  <si>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</si>
  <si>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</si>
  <si>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</si>
  <si>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</si>
  <si>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</si>
  <si>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</si>
  <si>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</si>
  <si>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</si>
  <si>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</si>
  <si>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</si>
  <si>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</si>
  <si>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</si>
  <si>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</si>
  <si>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</si>
  <si>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</si>
  <si>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</si>
  <si>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</si>
  <si>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</si>
  <si>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</si>
  <si>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</si>
  <si>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</si>
  <si>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</si>
  <si>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</si>
  <si>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</si>
  <si>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</si>
  <si>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</si>
  <si>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</si>
  <si>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</si>
  <si>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</si>
  <si>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</si>
  <si>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</si>
  <si>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</si>
  <si>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</si>
  <si>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</si>
  <si>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</si>
  <si>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</si>
  <si>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</si>
  <si>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</si>
  <si>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</si>
  <si>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</si>
  <si>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</si>
  <si>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</si>
  <si>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</si>
  <si>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</si>
  <si>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</si>
  <si>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</si>
  <si>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</si>
  <si>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</si>
  <si>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</si>
  <si>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</si>
  <si>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</si>
  <si>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</si>
  <si>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</si>
  <si>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</si>
  <si>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</si>
  <si>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</si>
  <si>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</si>
  <si>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</si>
  <si>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</si>
  <si>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</si>
  <si>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</si>
  <si>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</si>
  <si>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</si>
  <si>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</si>
  <si>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</si>
  <si>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</si>
  <si>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</si>
  <si>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</si>
  <si>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</si>
  <si>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</si>
  <si>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</si>
  <si>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</si>
  <si>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</si>
  <si>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</si>
  <si>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</si>
  <si>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</si>
  <si>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</si>
  <si>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</si>
  <si>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</si>
  <si>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</si>
  <si>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</si>
  <si>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</si>
  <si>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</si>
  <si>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</si>
  <si>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</si>
  <si>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</si>
  <si>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</si>
  <si>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</si>
  <si>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</si>
  <si>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</si>
  <si>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</si>
  <si>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</si>
  <si>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</si>
  <si>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</si>
  <si>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</si>
  <si>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</si>
  <si>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</si>
  <si>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</si>
  <si>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</si>
  <si>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</si>
  <si>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</si>
  <si>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</si>
  <si>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</si>
  <si>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</si>
  <si>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</si>
  <si>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</si>
  <si>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</si>
  <si>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</si>
  <si>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</si>
  <si>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</si>
  <si>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</si>
  <si>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</si>
  <si>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</si>
  <si>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</si>
  <si>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</si>
  <si>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</si>
  <si>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</si>
  <si>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</si>
  <si>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</si>
  <si>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</si>
  <si>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</si>
  <si>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</si>
  <si>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</si>
  <si>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</si>
  <si>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</si>
  <si>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</si>
  <si>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</si>
  <si>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</si>
  <si>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</si>
  <si>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</si>
  <si>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</si>
  <si>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</si>
  <si>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</si>
  <si>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</si>
  <si>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</si>
  <si>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</si>
  <si>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</si>
  <si>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</si>
  <si>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</si>
  <si>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</si>
  <si>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</si>
  <si>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</si>
  <si>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</si>
  <si>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</si>
  <si>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</si>
  <si>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</si>
  <si>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</si>
  <si>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</si>
  <si>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</si>
  <si>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</si>
  <si>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</si>
  <si>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</si>
  <si>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</si>
  <si>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</si>
  <si>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</si>
  <si>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</si>
  <si>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</si>
  <si>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</si>
  <si>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</si>
  <si>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</si>
  <si>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</si>
  <si>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</si>
  <si>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</si>
  <si>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</si>
  <si>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</si>
  <si>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</si>
  <si>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</si>
  <si>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</si>
  <si>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</si>
  <si>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</si>
  <si>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</si>
  <si>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</si>
  <si>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</si>
  <si>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</si>
  <si>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</si>
  <si>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</si>
  <si>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</si>
  <si>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</si>
  <si>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</si>
  <si>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</si>
  <si>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</si>
  <si>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</si>
  <si>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</si>
  <si>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</si>
  <si>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</si>
  <si>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</si>
  <si>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</si>
  <si>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</si>
  <si>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</si>
  <si>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</si>
  <si>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</si>
  <si>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</si>
  <si>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</si>
  <si>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</si>
  <si>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</si>
  <si>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</si>
  <si>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</si>
  <si>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</si>
  <si>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</si>
  <si>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</si>
  <si>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</si>
  <si>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</si>
  <si>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</si>
  <si>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</si>
  <si>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</si>
  <si>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</si>
  <si>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</si>
  <si>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</si>
  <si>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</si>
  <si>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</si>
  <si>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</si>
  <si>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</si>
  <si>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</si>
  <si>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</si>
  <si>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</si>
  <si>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</si>
  <si>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</si>
  <si>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</si>
  <si>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</si>
  <si>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</si>
  <si>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</si>
  <si>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</si>
  <si>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</si>
  <si>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</si>
  <si>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</si>
  <si>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</si>
  <si>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</si>
  <si>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</si>
  <si>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</si>
  <si>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</si>
  <si>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</si>
  <si>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</si>
  <si>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</si>
  <si>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</si>
  <si>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</si>
  <si>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</si>
  <si>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</si>
  <si>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</si>
  <si>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</si>
  <si>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</si>
  <si>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</si>
  <si>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</si>
  <si>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</si>
  <si>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</si>
  <si>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</si>
  <si>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</si>
  <si>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</si>
  <si>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</si>
  <si>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</si>
  <si>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</si>
  <si>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</si>
  <si>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</si>
  <si>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</si>
  <si>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</si>
  <si>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</si>
  <si>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</si>
  <si>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</si>
  <si>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</si>
  <si>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</si>
  <si>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</si>
  <si>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</si>
  <si>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</si>
  <si>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</si>
  <si>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</si>
  <si>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</si>
  <si>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</si>
  <si>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</si>
  <si>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</si>
  <si>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</si>
  <si>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</si>
  <si>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</si>
  <si>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</si>
  <si>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</si>
  <si>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</si>
  <si>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</si>
  <si>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</si>
  <si>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</si>
  <si>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</si>
  <si>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</si>
  <si>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</si>
  <si>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</si>
  <si>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</si>
  <si>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</si>
  <si>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</si>
  <si>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</si>
  <si>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</si>
  <si>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</si>
  <si>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</si>
  <si>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</si>
  <si>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</si>
  <si>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</si>
  <si>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</si>
  <si>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</si>
  <si>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</si>
  <si>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</si>
  <si>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</si>
  <si>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</si>
  <si>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</si>
  <si>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</si>
  <si>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</si>
  <si>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</si>
  <si>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</si>
  <si>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</si>
  <si>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</si>
  <si>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</si>
  <si>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</si>
  <si>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</si>
  <si>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</si>
  <si>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</si>
  <si>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</si>
  <si>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</si>
  <si>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</si>
  <si>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</si>
  <si>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</si>
  <si>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</si>
  <si>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</si>
  <si>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</si>
  <si>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</si>
  <si>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</si>
  <si>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</si>
  <si>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</si>
  <si>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</si>
  <si>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</si>
  <si>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</si>
  <si>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</si>
  <si>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</si>
  <si>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</si>
  <si>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</si>
  <si>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</si>
  <si>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</si>
  <si>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</si>
  <si>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</si>
  <si>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</si>
  <si>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</si>
  <si>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</si>
  <si>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</si>
  <si>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</si>
  <si>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</si>
  <si>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</si>
  <si>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</si>
  <si>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</si>
  <si>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</si>
  <si>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</si>
  <si>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</si>
  <si>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</si>
  <si>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</si>
  <si>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</si>
  <si>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</si>
  <si>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</si>
  <si>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</si>
  <si>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</si>
  <si>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</si>
  <si>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</si>
  <si>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</si>
  <si>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</si>
  <si>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</si>
  <si>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</si>
  <si>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</si>
  <si>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</si>
  <si>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</si>
  <si>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</si>
  <si>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</si>
  <si>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</si>
  <si>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</si>
  <si>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</si>
  <si>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</si>
  <si>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</si>
  <si>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</si>
  <si>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</si>
  <si>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</si>
  <si>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</si>
  <si>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</si>
  <si>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</si>
  <si>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</si>
  <si>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</si>
  <si>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</si>
  <si>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</si>
  <si>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</si>
  <si>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</si>
  <si>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</si>
  <si>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</si>
  <si>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</si>
  <si>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</si>
  <si>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</si>
  <si>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</si>
  <si>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</si>
  <si>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</si>
  <si>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</si>
  <si>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</si>
  <si>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</si>
  <si>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</si>
  <si>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</si>
  <si>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</si>
  <si>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</si>
  <si>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</si>
  <si>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</si>
  <si>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</si>
  <si>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</si>
  <si>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</si>
  <si>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</si>
  <si>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</si>
  <si>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</si>
  <si>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</si>
  <si>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</si>
  <si>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</si>
  <si>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</si>
  <si>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</si>
  <si>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</si>
  <si>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</si>
  <si>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</si>
  <si>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</si>
  <si>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</si>
  <si>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</si>
  <si>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</si>
  <si>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</si>
  <si>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</si>
  <si>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</si>
  <si>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</si>
  <si>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</si>
  <si>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</si>
  <si>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</si>
  <si>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</si>
  <si>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</si>
  <si>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</si>
  <si>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</si>
  <si>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</si>
  <si>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</si>
  <si>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</si>
  <si>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</si>
  <si>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</si>
  <si>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</si>
  <si>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</si>
  <si>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</si>
  <si>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</si>
  <si>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</si>
  <si>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</si>
  <si>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</si>
  <si>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</si>
  <si>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</si>
  <si>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</si>
  <si>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</si>
  <si>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</si>
  <si>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</si>
  <si>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</si>
  <si>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</si>
  <si>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</si>
  <si>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</si>
  <si>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</si>
  <si>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</si>
  <si>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</si>
  <si>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</si>
  <si>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</si>
  <si>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</si>
  <si>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</si>
  <si>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</si>
  <si>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</si>
  <si>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</si>
  <si>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</si>
  <si>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</si>
  <si>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</si>
  <si>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</si>
  <si>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</si>
  <si>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</si>
  <si>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</si>
  <si>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</si>
  <si>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</si>
  <si>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</si>
  <si>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</si>
  <si>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</si>
  <si>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</si>
  <si>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</si>
  <si>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</si>
  <si>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</si>
  <si>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</si>
  <si>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</si>
  <si>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</si>
  <si>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</si>
  <si>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</si>
  <si>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</si>
  <si>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</si>
  <si>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</si>
  <si>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</si>
  <si>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</si>
  <si>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</si>
  <si>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</si>
  <si>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</si>
  <si>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</si>
  <si>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</si>
  <si>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</si>
  <si>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</si>
  <si>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</si>
  <si>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</si>
  <si>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</si>
  <si>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</si>
  <si>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</si>
  <si>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</si>
  <si>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</si>
  <si>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</si>
  <si>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</si>
  <si>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</si>
  <si>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</si>
  <si>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</si>
  <si>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</si>
  <si>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</si>
  <si>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</si>
  <si>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</si>
  <si>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</si>
  <si>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</si>
  <si>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</si>
  <si>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</si>
  <si>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</si>
  <si>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</si>
  <si>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</si>
  <si>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</si>
  <si>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</si>
  <si>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</si>
  <si>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</si>
  <si>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</si>
  <si>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</si>
  <si>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</si>
  <si>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</si>
  <si>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</si>
  <si>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</si>
  <si>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</si>
  <si>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</si>
  <si>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</si>
  <si>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</si>
  <si>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</si>
  <si>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</si>
  <si>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</si>
  <si>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</si>
  <si>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</si>
  <si>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</si>
  <si>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</si>
  <si>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</si>
  <si>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</si>
  <si>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</si>
  <si>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</si>
  <si>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</si>
  <si>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</si>
  <si>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</si>
  <si>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</si>
  <si>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</si>
  <si>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</si>
  <si>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</si>
  <si>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</si>
  <si>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</si>
  <si>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</si>
  <si>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</si>
  <si>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</si>
  <si>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</si>
  <si>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</si>
  <si>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</si>
  <si>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</si>
  <si>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</si>
  <si>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</si>
  <si>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</si>
  <si>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</si>
  <si>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</si>
  <si>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</si>
  <si>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</si>
  <si>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</si>
  <si>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</si>
  <si>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</si>
  <si>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</si>
  <si>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</si>
  <si>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</si>
  <si>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</si>
  <si>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</si>
  <si>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</si>
  <si>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</si>
  <si>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</si>
  <si>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</si>
  <si>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</si>
  <si>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</si>
  <si>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</si>
  <si>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</si>
  <si>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</si>
  <si>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</si>
  <si>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</si>
  <si>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</si>
  <si>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</si>
  <si>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</si>
  <si>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</si>
  <si>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</si>
  <si>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</si>
  <si>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</si>
  <si>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</si>
  <si>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</si>
  <si>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</si>
  <si>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</si>
  <si>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</si>
  <si>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</si>
  <si>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</si>
  <si>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</si>
  <si>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</si>
  <si>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</si>
  <si>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</si>
  <si>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</si>
  <si>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</si>
  <si>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</si>
  <si>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</si>
  <si>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</si>
  <si>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</si>
  <si>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</si>
  <si>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</si>
  <si>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</si>
  <si>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</si>
  <si>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</si>
  <si>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</si>
  <si>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</si>
  <si>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</si>
  <si>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</si>
  <si>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</si>
  <si>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</si>
  <si>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</si>
  <si>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</si>
  <si>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</si>
  <si>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</si>
  <si>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</si>
  <si>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</si>
  <si>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</si>
  <si>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</si>
  <si>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</si>
  <si>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</si>
  <si>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</si>
  <si>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</si>
  <si>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</si>
  <si>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</si>
  <si>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</si>
  <si>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</si>
  <si>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</si>
  <si>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</si>
  <si>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</si>
  <si>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</si>
  <si>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</si>
  <si>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</si>
  <si>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</si>
  <si>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</si>
  <si>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</si>
  <si>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</si>
  <si>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</si>
  <si>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</si>
  <si>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</si>
  <si>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</si>
  <si>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</si>
  <si>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</si>
  <si>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</si>
  <si>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</si>
  <si>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</si>
  <si>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</si>
  <si>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</si>
  <si>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</si>
  <si>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</si>
  <si>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</si>
  <si>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</si>
  <si>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</si>
  <si>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</si>
  <si>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</si>
  <si>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</si>
  <si>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</si>
  <si>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</si>
  <si>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</si>
  <si>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</si>
  <si>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</si>
  <si>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</si>
  <si>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</si>
  <si>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</si>
  <si>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</si>
  <si>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</si>
  <si>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</si>
  <si>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</si>
  <si>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</si>
  <si>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</si>
  <si>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</si>
  <si>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</si>
  <si>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</si>
  <si>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</si>
  <si>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</si>
  <si>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</si>
  <si>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</si>
  <si>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</si>
  <si>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</si>
  <si>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</si>
  <si>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</si>
  <si>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</si>
  <si>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</si>
  <si>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</si>
  <si>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</si>
  <si>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</si>
  <si>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</si>
  <si>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</si>
  <si>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</si>
  <si>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</si>
  <si>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</si>
  <si>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</si>
  <si>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</si>
  <si>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</si>
  <si>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</si>
  <si>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</si>
  <si>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</si>
  <si>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</si>
  <si>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</si>
  <si>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</si>
  <si>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</si>
  <si>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</si>
  <si>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</si>
  <si>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</si>
  <si>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</si>
  <si>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</si>
  <si>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</si>
  <si>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</si>
  <si>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</si>
  <si>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</si>
  <si>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</si>
  <si>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</si>
  <si>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</si>
  <si>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</si>
  <si>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</si>
  <si>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</si>
  <si>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</si>
  <si>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</si>
  <si>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</si>
  <si>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</si>
  <si>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</si>
  <si>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</si>
  <si>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</si>
  <si>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</si>
  <si>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</si>
  <si>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</si>
  <si>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</si>
  <si>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</si>
  <si>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</si>
  <si>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</si>
  <si>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</si>
  <si>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</si>
  <si>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</si>
  <si>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</si>
  <si>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</si>
  <si>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</si>
  <si>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</si>
  <si>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</si>
  <si>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</si>
  <si>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</si>
  <si>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</si>
  <si>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</si>
  <si>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</si>
  <si>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</si>
  <si>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</si>
  <si>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</si>
  <si>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</si>
  <si>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</si>
  <si>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</si>
  <si>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</si>
  <si>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</si>
  <si>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</si>
  <si>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</si>
  <si>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</si>
  <si>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</si>
  <si>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</si>
  <si>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</si>
  <si>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</si>
  <si>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</si>
  <si>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</si>
  <si>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</si>
  <si>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</si>
  <si>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</si>
  <si>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</si>
  <si>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</si>
  <si>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</si>
  <si>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</si>
  <si>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</si>
  <si>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</si>
  <si>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</si>
  <si>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</si>
  <si>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</si>
  <si>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</si>
  <si>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</si>
  <si>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</si>
  <si>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</si>
  <si>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</si>
  <si>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</si>
  <si>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</si>
  <si>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</si>
  <si>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</si>
  <si>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</si>
  <si>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</si>
  <si>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</si>
  <si>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</si>
  <si>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</si>
  <si>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</si>
  <si>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</si>
  <si>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</si>
  <si>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</si>
  <si>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</si>
  <si>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</si>
  <si>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</si>
  <si>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</si>
  <si>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</si>
  <si>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</si>
  <si>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</si>
  <si>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</si>
  <si>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</si>
  <si>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</si>
  <si>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</si>
  <si>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</si>
  <si>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</si>
  <si>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</si>
  <si>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</si>
  <si>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</si>
  <si>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</si>
  <si>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</si>
  <si>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</si>
  <si>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</si>
  <si>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</si>
  <si>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</si>
  <si>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</si>
  <si>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</si>
  <si>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</si>
  <si>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</si>
  <si>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</si>
  <si>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</si>
  <si>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</si>
  <si>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</si>
  <si>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</si>
  <si>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</si>
  <si>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</si>
  <si>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</si>
  <si>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</si>
  <si>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</si>
  <si>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</si>
  <si>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</si>
  <si>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</si>
  <si>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</si>
  <si>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</si>
  <si>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</si>
  <si>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</si>
  <si>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</si>
  <si>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</si>
  <si>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</si>
  <si>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</si>
  <si>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</si>
  <si>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</si>
  <si>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</si>
  <si>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</si>
  <si>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</si>
  <si>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</si>
  <si>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</si>
  <si>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</si>
  <si>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</si>
  <si>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</si>
  <si>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</si>
  <si>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</si>
  <si>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</si>
  <si>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</si>
  <si>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</si>
  <si>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</si>
  <si>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</si>
  <si>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</si>
  <si>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</si>
  <si>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</si>
  <si>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</si>
  <si>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</si>
  <si>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</si>
  <si>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</si>
  <si>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</si>
  <si>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</si>
  <si>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</si>
  <si>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</si>
  <si>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</si>
  <si>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</si>
  <si>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</si>
  <si>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</si>
  <si>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</si>
  <si>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</si>
  <si>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</si>
  <si>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</si>
  <si>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</si>
  <si>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</si>
  <si>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</si>
  <si>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</si>
  <si>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</si>
  <si>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</si>
  <si>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</si>
  <si>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</si>
  <si>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</si>
  <si>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</si>
  <si>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</si>
  <si>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</si>
  <si>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</si>
  <si>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</si>
  <si>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</si>
  <si>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</si>
  <si>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</si>
  <si>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</si>
  <si>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</si>
  <si>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</si>
  <si>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</si>
  <si>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</si>
  <si>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</si>
  <si>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</si>
  <si>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</si>
  <si>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</si>
  <si>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</si>
  <si>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</si>
  <si>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</si>
  <si>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</si>
  <si>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</si>
  <si>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</si>
  <si>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</si>
  <si>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</si>
  <si>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</si>
  <si>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</si>
  <si>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</si>
  <si>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</si>
  <si>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</si>
  <si>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</si>
  <si>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</si>
  <si>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</si>
  <si>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</si>
  <si>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</si>
  <si>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</si>
  <si>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</si>
  <si>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</si>
  <si>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</si>
  <si>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</si>
  <si>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</si>
  <si>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</si>
  <si>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</si>
  <si>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</si>
  <si>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</si>
  <si>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</si>
  <si>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</si>
  <si>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</si>
  <si>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</si>
  <si>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</si>
  <si>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</si>
  <si>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</si>
  <si>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</si>
  <si>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</si>
  <si>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</si>
  <si>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</si>
  <si>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</si>
  <si>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</si>
  <si>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</si>
  <si>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</si>
  <si>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</si>
  <si>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</si>
  <si>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</si>
  <si>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</si>
  <si>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</si>
  <si>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</si>
  <si>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</si>
  <si>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</si>
  <si>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</si>
  <si>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</si>
  <si>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</si>
  <si>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</si>
  <si>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</si>
  <si>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</si>
  <si>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</si>
  <si>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</si>
  <si>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</si>
  <si>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</si>
  <si>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</si>
  <si>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</si>
  <si>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</si>
  <si>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</si>
  <si>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</si>
  <si>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</si>
  <si>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</si>
  <si>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</si>
  <si>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</si>
  <si>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</si>
  <si>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</si>
  <si>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</si>
  <si>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</si>
  <si>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</si>
  <si>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</si>
  <si>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</si>
  <si>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</si>
  <si>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</si>
  <si>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</si>
  <si>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</si>
  <si>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</si>
  <si>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</si>
  <si>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</si>
  <si>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</si>
  <si>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</si>
  <si>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</si>
  <si>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</si>
  <si>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</si>
  <si>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</si>
  <si>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</si>
  <si>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</si>
  <si>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</si>
  <si>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</si>
  <si>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</si>
  <si>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</si>
  <si>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</si>
  <si>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</si>
  <si>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</si>
  <si>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</si>
  <si>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</si>
  <si>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</si>
  <si>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</si>
  <si>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</si>
  <si>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</si>
  <si>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</si>
  <si>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</si>
  <si>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</si>
  <si>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</si>
  <si>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</si>
  <si>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</si>
  <si>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</si>
  <si>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</si>
  <si>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</si>
  <si>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</si>
  <si>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</si>
  <si>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</si>
  <si>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</si>
  <si>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</si>
  <si>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</si>
  <si>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</si>
  <si>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</si>
  <si>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</si>
  <si>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</si>
  <si>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</si>
  <si>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</si>
  <si>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</si>
  <si>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</si>
  <si>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</si>
  <si>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</si>
  <si>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</si>
  <si>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</si>
  <si>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</si>
  <si>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</si>
  <si>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</si>
  <si>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</si>
  <si>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</si>
  <si>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</si>
  <si>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</si>
  <si>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</si>
  <si>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</si>
  <si>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</si>
  <si>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</si>
  <si>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</si>
  <si>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</si>
  <si>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</si>
  <si>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</si>
  <si>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</si>
  <si>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</si>
  <si>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</si>
  <si>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</si>
  <si>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</si>
  <si>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</si>
  <si>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</si>
  <si>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</si>
  <si>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</si>
  <si>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</si>
  <si>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</si>
  <si>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</si>
  <si>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</si>
  <si>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</si>
  <si>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</si>
  <si>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</si>
  <si>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</si>
  <si>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</si>
  <si>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</si>
  <si>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</si>
  <si>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</si>
  <si>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</si>
  <si>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</si>
  <si>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</si>
  <si>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</si>
  <si>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</si>
  <si>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</si>
  <si>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</si>
  <si>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</si>
  <si>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</si>
  <si>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</si>
  <si>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</si>
  <si>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</si>
  <si>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</si>
  <si>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</si>
  <si>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</si>
  <si>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</si>
  <si>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</si>
  <si>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</si>
  <si>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</si>
  <si>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</si>
  <si>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</si>
  <si>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</si>
  <si>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</si>
  <si>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</si>
  <si>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</si>
  <si>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</si>
  <si>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</si>
  <si>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</si>
  <si>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</si>
  <si>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</si>
  <si>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</si>
  <si>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</si>
  <si>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</si>
  <si>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</si>
  <si>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</si>
  <si>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</si>
  <si>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</si>
  <si>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</si>
  <si>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</si>
  <si>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</si>
  <si>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</si>
  <si>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</si>
  <si>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</si>
  <si>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</si>
  <si>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</si>
  <si>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</si>
  <si>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</si>
  <si>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</si>
  <si>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</si>
  <si>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</si>
  <si>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</si>
  <si>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</si>
  <si>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</si>
  <si>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</si>
  <si>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</si>
  <si>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</si>
  <si>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</si>
  <si>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</si>
  <si>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</si>
  <si>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</si>
  <si>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</si>
  <si>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</si>
  <si>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</si>
  <si>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</si>
  <si>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</si>
  <si>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</si>
  <si>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</si>
  <si>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</si>
  <si>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</si>
  <si>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</si>
  <si>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</si>
  <si>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</si>
  <si>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</si>
  <si>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</si>
  <si>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</si>
  <si>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</si>
  <si>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</si>
  <si>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</si>
  <si>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</si>
  <si>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</si>
  <si>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</si>
  <si>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</si>
  <si>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</si>
  <si>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</si>
  <si>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</si>
  <si>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</si>
  <si>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</si>
  <si>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</si>
  <si>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</si>
  <si>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</si>
  <si>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</si>
  <si>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</si>
  <si>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</si>
  <si>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</si>
  <si>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</si>
  <si>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</si>
  <si>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</si>
  <si>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</si>
  <si>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</si>
  <si>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</si>
  <si>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</si>
  <si>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</si>
  <si>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</si>
  <si>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</si>
  <si>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</si>
  <si>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</si>
  <si>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</si>
  <si>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</si>
  <si>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</si>
  <si>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</si>
  <si>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</si>
  <si>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</si>
  <si>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</si>
  <si>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</si>
  <si>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</si>
  <si>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</si>
  <si>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</si>
  <si>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</si>
  <si>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</si>
  <si>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</si>
  <si>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</si>
  <si>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</si>
  <si>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</si>
  <si>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</si>
  <si>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</si>
  <si>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</si>
  <si>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</si>
  <si>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</si>
  <si>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</si>
  <si>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</si>
  <si>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</si>
  <si>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</si>
  <si>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</si>
  <si>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</si>
  <si>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</si>
  <si>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</si>
  <si>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</si>
  <si>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</si>
  <si>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</si>
  <si>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</si>
  <si>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</si>
  <si>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</si>
  <si>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</si>
  <si>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</si>
  <si>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</si>
  <si>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</si>
  <si>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</si>
  <si>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</si>
  <si>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</si>
  <si>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</si>
  <si>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</si>
  <si>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</si>
  <si>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</si>
  <si>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</si>
  <si>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</si>
  <si>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</si>
  <si>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</si>
  <si>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</si>
  <si>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</si>
  <si>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</si>
  <si>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</si>
  <si>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</si>
  <si>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</si>
  <si>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</si>
  <si>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</si>
  <si>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</si>
  <si>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</si>
  <si>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</si>
  <si>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</si>
  <si>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</si>
  <si>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</si>
  <si>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</si>
  <si>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</si>
  <si>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</si>
  <si>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</si>
  <si>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</si>
  <si>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</si>
  <si>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</si>
  <si>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</si>
  <si>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</si>
  <si>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</si>
  <si>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</si>
  <si>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</si>
  <si>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</si>
  <si>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</si>
  <si>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</si>
  <si>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</si>
  <si>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</si>
  <si>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</si>
  <si>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</si>
  <si>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</si>
  <si>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</si>
  <si>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</si>
  <si>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</si>
  <si>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</si>
  <si>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</si>
  <si>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</si>
  <si>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</si>
  <si>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</si>
  <si>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</si>
  <si>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</si>
  <si>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</si>
  <si>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</si>
  <si>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</si>
  <si>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</si>
  <si>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</si>
  <si>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</si>
  <si>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</si>
  <si>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</si>
  <si>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</si>
  <si>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</si>
  <si>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</si>
  <si>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</si>
  <si>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</si>
  <si>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</si>
  <si>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</si>
  <si>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</si>
  <si>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</si>
  <si>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</si>
  <si>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</si>
  <si>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</si>
  <si>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</si>
  <si>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</si>
  <si>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</si>
  <si>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</si>
  <si>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</si>
  <si>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</si>
  <si>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</si>
  <si>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</si>
  <si>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</si>
  <si>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</si>
  <si>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</si>
  <si>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</si>
  <si>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</si>
  <si>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</si>
  <si>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</si>
  <si>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</si>
  <si>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</si>
  <si>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</si>
  <si>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</si>
  <si>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</si>
  <si>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</si>
  <si>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</si>
  <si>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</si>
  <si>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</si>
  <si>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</si>
  <si>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</si>
  <si>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</si>
  <si>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</si>
  <si>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</si>
  <si>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</si>
  <si>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</si>
  <si>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</si>
  <si>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</si>
  <si>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</si>
  <si>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</si>
  <si>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</si>
  <si>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</si>
  <si>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</si>
  <si>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</si>
  <si>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</si>
  <si>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</si>
  <si>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</si>
  <si>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</si>
  <si>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</si>
  <si>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</si>
  <si>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</si>
  <si>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</si>
  <si>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</si>
  <si>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</si>
  <si>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</si>
  <si>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</si>
  <si>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</si>
  <si>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</si>
  <si>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</si>
  <si>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</si>
  <si>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</si>
  <si>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</si>
  <si>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</si>
  <si>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</si>
  <si>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</si>
  <si>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</si>
  <si>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</si>
  <si>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</si>
  <si>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</si>
  <si>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</si>
  <si>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</si>
  <si>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</si>
  <si>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</si>
  <si>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</si>
  <si>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</si>
  <si>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</si>
  <si>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</si>
  <si>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</si>
  <si>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</si>
  <si>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</si>
  <si>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</si>
  <si>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</si>
  <si>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</si>
  <si>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</si>
  <si>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</si>
  <si>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</si>
  <si>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</si>
  <si>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</si>
  <si>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</si>
  <si>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</si>
  <si>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</si>
  <si>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</si>
  <si>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</si>
  <si>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</si>
  <si>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</si>
  <si>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</si>
  <si>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</si>
  <si>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</si>
  <si>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</si>
  <si>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</si>
  <si>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</si>
  <si>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</si>
  <si>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</si>
  <si>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</si>
  <si>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</si>
  <si>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</si>
  <si>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</si>
  <si>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</si>
  <si>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</si>
  <si>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</si>
  <si>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</si>
  <si>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</si>
  <si>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</si>
  <si>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</si>
  <si>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</si>
  <si>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</si>
  <si>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</si>
  <si>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</si>
  <si>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</si>
  <si>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</si>
  <si>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</si>
  <si>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</si>
  <si>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</si>
  <si>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</si>
  <si>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</si>
  <si>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</si>
  <si>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</si>
  <si>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</si>
  <si>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</si>
  <si>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</si>
  <si>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</si>
  <si>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</si>
  <si>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</si>
  <si>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</si>
  <si>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</si>
  <si>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</si>
  <si>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</si>
  <si>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</si>
  <si>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</si>
  <si>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</si>
  <si>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</si>
  <si>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</si>
  <si>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</si>
  <si>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</si>
  <si>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</si>
  <si>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</si>
  <si>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</si>
  <si>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</si>
  <si>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</si>
  <si>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</si>
  <si>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</si>
  <si>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</si>
  <si>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</si>
  <si>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</si>
  <si>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</si>
  <si>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</si>
  <si>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</si>
  <si>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</si>
  <si>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</si>
  <si>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</si>
  <si>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</si>
  <si>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</si>
  <si>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</si>
  <si>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</si>
  <si>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</si>
  <si>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</si>
  <si>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</si>
  <si>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</si>
  <si>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</si>
  <si>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</si>
  <si>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</si>
  <si>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</si>
  <si>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</si>
  <si>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</si>
  <si>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</si>
  <si>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</si>
  <si>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</si>
  <si>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</si>
  <si>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</si>
  <si>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</si>
  <si>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</si>
  <si>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</si>
  <si>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</si>
  <si>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</si>
  <si>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</si>
  <si>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</si>
  <si>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</si>
  <si>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</si>
  <si>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</si>
  <si>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</si>
  <si>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</si>
  <si>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</si>
  <si>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</si>
  <si>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</si>
  <si>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</si>
  <si>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</si>
  <si>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</si>
  <si>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</si>
  <si>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</si>
  <si>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</si>
  <si>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</si>
  <si>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</si>
  <si>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</si>
  <si>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</si>
  <si>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</si>
  <si>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</si>
  <si>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</si>
  <si>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</si>
  <si>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</si>
  <si>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</si>
  <si>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</si>
  <si>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</si>
  <si>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</si>
  <si>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</si>
  <si>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</si>
  <si>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</si>
  <si>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</si>
  <si>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</si>
  <si>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</si>
  <si>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</si>
  <si>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</si>
  <si>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</si>
  <si>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</si>
  <si>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</si>
  <si>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</si>
  <si>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</si>
  <si>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</si>
  <si>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</si>
  <si>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</si>
  <si>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</si>
  <si>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</si>
  <si>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</si>
  <si>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</si>
  <si>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</si>
  <si>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</si>
  <si>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</si>
  <si>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</si>
  <si>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</si>
  <si>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</si>
  <si>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</si>
  <si>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</si>
  <si>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</si>
  <si>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</si>
  <si>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</si>
  <si>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</si>
  <si>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</si>
  <si>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</si>
  <si>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</si>
  <si>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</si>
  <si>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</si>
  <si>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</si>
  <si>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</si>
  <si>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</si>
  <si>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</si>
  <si>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</si>
  <si>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</si>
  <si>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</si>
  <si>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</si>
  <si>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</si>
  <si>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</si>
  <si>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</si>
  <si>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</si>
  <si>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</si>
  <si>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</si>
  <si>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</si>
  <si>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</si>
  <si>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</si>
  <si>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</si>
  <si>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</si>
  <si>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</si>
  <si>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</si>
  <si>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</si>
  <si>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</si>
  <si>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</si>
  <si>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</si>
  <si>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</si>
  <si>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</si>
  <si>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</si>
  <si>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</si>
  <si>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</si>
  <si>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</si>
  <si>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</si>
  <si>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</si>
  <si>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</si>
  <si>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</si>
  <si>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</si>
  <si>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</si>
  <si>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</si>
  <si>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</si>
  <si>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</si>
  <si>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</si>
  <si>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</si>
  <si>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</si>
  <si>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</si>
  <si>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</si>
  <si>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</si>
  <si>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</si>
  <si>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</si>
  <si>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</si>
  <si>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</si>
  <si>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</si>
  <si>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</si>
  <si>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</si>
  <si>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</si>
  <si>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</si>
  <si>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</si>
  <si>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</si>
  <si>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</si>
  <si>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</si>
  <si>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</si>
  <si>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</si>
  <si>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</si>
  <si>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</si>
  <si>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</si>
  <si>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</si>
  <si>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</si>
  <si>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</si>
  <si>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</si>
  <si>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</si>
  <si>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</si>
  <si>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</si>
  <si>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</si>
  <si>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</si>
  <si>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</si>
  <si>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</si>
  <si>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</si>
  <si>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</si>
  <si>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</si>
  <si>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</si>
  <si>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</si>
  <si>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</si>
  <si>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</si>
  <si>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</si>
  <si>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</si>
  <si>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</si>
  <si>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</si>
  <si>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</si>
  <si>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</si>
  <si>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</si>
  <si>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</si>
  <si>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</si>
  <si>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</si>
  <si>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</si>
  <si>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</si>
  <si>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</si>
  <si>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</si>
  <si>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</si>
  <si>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</si>
  <si>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</si>
  <si>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</si>
  <si>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</si>
  <si>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</si>
  <si>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</si>
  <si>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</si>
  <si>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</si>
  <si>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</si>
  <si>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</si>
  <si>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</si>
  <si>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</si>
  <si>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</si>
  <si>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</si>
  <si>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</si>
  <si>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</si>
  <si>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</si>
  <si>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</si>
  <si>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</si>
  <si>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</si>
  <si>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</si>
  <si>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</si>
  <si>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</si>
  <si>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</si>
  <si>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</si>
  <si>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</si>
  <si>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</si>
  <si>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</si>
  <si>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</si>
  <si>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</si>
  <si>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</si>
  <si>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</si>
  <si>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</si>
  <si>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</si>
  <si>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</si>
  <si>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</si>
  <si>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</si>
  <si>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</si>
  <si>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</si>
  <si>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</si>
  <si>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</si>
  <si>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</si>
  <si>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</si>
  <si>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</si>
  <si>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</si>
  <si>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</si>
  <si>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</si>
  <si>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</si>
  <si>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</si>
  <si>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</si>
  <si>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</si>
  <si>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</si>
  <si>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</si>
  <si>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</si>
  <si>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</si>
  <si>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</si>
  <si>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</si>
  <si>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</si>
  <si>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</si>
  <si>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</si>
  <si>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</si>
  <si>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</si>
  <si>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</si>
  <si>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</si>
  <si>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</si>
  <si>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</si>
  <si>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</si>
  <si>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</si>
  <si>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</si>
  <si>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</si>
  <si>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</si>
  <si>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</si>
  <si>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</si>
  <si>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</si>
  <si>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</si>
  <si>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</si>
  <si>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</si>
  <si>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</si>
  <si>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</si>
  <si>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</si>
  <si>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</si>
  <si>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</si>
  <si>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</si>
  <si>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</si>
  <si>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</si>
  <si>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</si>
  <si>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</si>
  <si>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</si>
  <si>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</si>
  <si>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</si>
  <si>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</si>
  <si>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</si>
  <si>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</si>
  <si>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</si>
  <si>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</si>
  <si>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</si>
  <si>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</si>
  <si>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</si>
  <si>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</si>
  <si>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</si>
  <si>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</si>
  <si>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</si>
  <si>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</si>
  <si>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</si>
  <si>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</si>
  <si>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</si>
  <si>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</si>
  <si>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</si>
  <si>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</si>
  <si>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</si>
  <si>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</si>
  <si>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</si>
  <si>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</si>
  <si>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</si>
  <si>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</si>
  <si>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</si>
  <si>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</si>
  <si>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</si>
  <si>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</si>
  <si>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</si>
  <si>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</si>
  <si>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</si>
  <si>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</si>
  <si>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</si>
  <si>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</si>
  <si>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</si>
  <si>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</si>
  <si>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</si>
  <si>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</si>
  <si>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</si>
  <si>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</si>
  <si>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</si>
  <si>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</si>
  <si>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</si>
  <si>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</si>
  <si>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</si>
  <si>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</si>
  <si>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</si>
  <si>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</si>
  <si>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</si>
  <si>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</si>
  <si>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</si>
  <si>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</si>
  <si>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</si>
  <si>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</si>
  <si>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</si>
  <si>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</si>
  <si>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</si>
  <si>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</si>
  <si>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</si>
  <si>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</si>
  <si>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</si>
  <si>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</si>
  <si>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</si>
  <si>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</si>
  <si>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</si>
  <si>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</si>
  <si>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</si>
  <si>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</si>
  <si>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</si>
  <si>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</si>
  <si>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</si>
  <si>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</si>
  <si>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</si>
  <si>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</si>
  <si>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</si>
  <si>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</si>
  <si>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</si>
  <si>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</si>
  <si>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</si>
  <si>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</si>
  <si>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</si>
  <si>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</si>
  <si>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</si>
  <si>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</si>
  <si>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</si>
  <si>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</si>
  <si>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</si>
  <si>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</si>
  <si>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</si>
  <si>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</si>
  <si>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</si>
  <si>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</si>
  <si>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</si>
  <si>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</si>
  <si>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</si>
  <si>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</si>
  <si>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</si>
  <si>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</si>
  <si>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</si>
  <si>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</si>
  <si>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</si>
  <si>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</si>
  <si>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</si>
  <si>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</si>
  <si>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</si>
  <si>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</si>
  <si>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</si>
  <si>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</si>
  <si>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</si>
  <si>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</si>
  <si>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</si>
  <si>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</si>
  <si>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</si>
  <si>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</si>
  <si>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</si>
  <si>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</si>
  <si>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</si>
  <si>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</si>
  <si>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</si>
  <si>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</si>
  <si>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</si>
  <si>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</si>
  <si>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</si>
  <si>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</si>
  <si>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</si>
  <si>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</si>
  <si>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</si>
  <si>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</si>
  <si>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</si>
  <si>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</si>
  <si>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</si>
  <si>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</si>
  <si>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</si>
  <si>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</si>
  <si>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</si>
  <si>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</si>
  <si>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</si>
  <si>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</si>
  <si>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</si>
  <si>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</si>
  <si>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</si>
  <si>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</si>
  <si>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</si>
  <si>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</si>
  <si>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</si>
  <si>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</si>
  <si>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</si>
  <si>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</si>
  <si>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</si>
  <si>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</si>
  <si>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</si>
  <si>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</si>
  <si>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</si>
  <si>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</si>
  <si>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</si>
  <si>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</si>
  <si>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</si>
  <si>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</si>
  <si>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</si>
  <si>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</si>
  <si>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</si>
  <si>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</si>
  <si>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</si>
  <si>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</si>
  <si>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</si>
  <si>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</si>
  <si>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</si>
  <si>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</si>
  <si>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</si>
  <si>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</si>
  <si>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</si>
  <si>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</si>
  <si>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</si>
  <si>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</si>
  <si>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</si>
  <si>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</si>
  <si>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</si>
  <si>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</si>
  <si>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</si>
  <si>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</si>
  <si>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</si>
  <si>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</si>
  <si>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</si>
  <si>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</si>
  <si>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</si>
  <si>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</si>
  <si>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</si>
  <si>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</si>
  <si>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</si>
  <si>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</si>
  <si>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</si>
  <si>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</si>
  <si>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</si>
  <si>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</si>
  <si>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</si>
  <si>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</si>
  <si>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</si>
  <si>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</si>
  <si>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</si>
  <si>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</si>
  <si>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</si>
  <si>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</si>
  <si>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</si>
  <si>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</si>
  <si>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</si>
  <si>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</si>
  <si>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</si>
  <si>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</si>
  <si>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</si>
  <si>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</si>
  <si>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</si>
  <si>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</si>
  <si>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</si>
  <si>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</si>
  <si>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</si>
  <si>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</si>
  <si>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</si>
  <si>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</si>
  <si>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</si>
  <si>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</si>
  <si>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</si>
  <si>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</si>
  <si>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</si>
  <si>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</si>
  <si>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</si>
  <si>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</si>
  <si>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</si>
  <si>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</si>
  <si>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</si>
  <si>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</si>
  <si>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</si>
  <si>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</si>
  <si>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</si>
  <si>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</si>
  <si>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</si>
  <si>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</si>
  <si>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</si>
  <si>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</si>
  <si>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</si>
  <si>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</si>
  <si>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</si>
  <si>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</si>
  <si>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</si>
  <si>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</si>
  <si>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</si>
  <si>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</si>
  <si>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</si>
  <si>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</si>
  <si>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</si>
  <si>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</si>
  <si>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</si>
  <si>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</si>
  <si>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</si>
  <si>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</si>
  <si>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</si>
  <si>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</si>
  <si>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</si>
  <si>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</si>
  <si>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</si>
  <si>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</si>
  <si>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</si>
  <si>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</si>
  <si>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</si>
  <si>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</si>
  <si>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</si>
  <si>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</si>
  <si>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</si>
  <si>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</si>
  <si>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</si>
  <si>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</si>
  <si>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</si>
  <si>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</si>
  <si>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</si>
  <si>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</si>
  <si>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</si>
  <si>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</si>
  <si>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</si>
  <si>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</si>
  <si>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</si>
  <si>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</si>
  <si>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</si>
  <si>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</si>
  <si>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</si>
  <si>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</si>
  <si>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</si>
  <si>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</si>
  <si>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</si>
  <si>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</si>
  <si>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</si>
  <si>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</si>
  <si>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</si>
  <si>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</si>
  <si>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</si>
  <si>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</si>
  <si>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</si>
  <si>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</si>
  <si>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</si>
  <si>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</si>
  <si>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</si>
  <si>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</si>
  <si>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</si>
  <si>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</si>
  <si>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</si>
  <si>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</si>
  <si>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</si>
  <si>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</si>
  <si>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</si>
  <si>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</si>
  <si>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</si>
  <si>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</si>
  <si>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</si>
  <si>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</si>
  <si>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</si>
  <si>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</si>
  <si>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</si>
  <si>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</si>
  <si>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</si>
  <si>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</si>
  <si>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</si>
  <si>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</si>
  <si>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</si>
  <si>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</si>
  <si>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</si>
  <si>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</si>
  <si>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</si>
  <si>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</si>
  <si>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</si>
  <si>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</si>
  <si>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</si>
  <si>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</si>
  <si>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</si>
  <si>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</si>
  <si>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</si>
  <si>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</si>
  <si>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</si>
  <si>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</si>
  <si>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</si>
  <si>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</si>
  <si>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</si>
  <si>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</si>
  <si>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</si>
  <si>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</si>
  <si>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</si>
  <si>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</si>
  <si>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</si>
  <si>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</si>
  <si>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</si>
  <si>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</si>
  <si>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</si>
  <si>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</si>
  <si>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</si>
  <si>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</si>
  <si>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</si>
  <si>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</si>
  <si>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</si>
  <si>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</si>
  <si>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</si>
  <si>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</si>
  <si>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</si>
  <si>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</si>
  <si>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</si>
  <si>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</si>
  <si>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</si>
  <si>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</si>
  <si>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</si>
  <si>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</si>
  <si>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</si>
  <si>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</si>
  <si>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</si>
  <si>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</si>
  <si>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</si>
  <si>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</si>
  <si>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</si>
  <si>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</si>
  <si>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</si>
  <si>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</si>
  <si>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</si>
  <si>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</si>
  <si>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</si>
  <si>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</si>
  <si>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</si>
  <si>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</si>
  <si>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</si>
  <si>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</si>
  <si>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</si>
  <si>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</si>
  <si>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</si>
  <si>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</si>
  <si>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</si>
  <si>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</si>
  <si>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</si>
  <si>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</si>
  <si>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</si>
  <si>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</si>
  <si>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</si>
  <si>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</si>
  <si>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</si>
  <si>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</si>
  <si>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</si>
  <si>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</si>
  <si>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</si>
  <si>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</si>
  <si>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</si>
  <si>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</si>
  <si>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</si>
  <si>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</si>
  <si>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</si>
  <si>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</si>
  <si>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</si>
  <si>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</si>
  <si>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</si>
  <si>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</si>
  <si>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</si>
  <si>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</si>
  <si>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</si>
  <si>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</si>
  <si>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</si>
  <si>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</si>
  <si>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</si>
  <si>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</si>
  <si>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</si>
  <si>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</si>
  <si>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</si>
  <si>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</si>
  <si>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</si>
  <si>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</si>
  <si>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</si>
  <si>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</si>
  <si>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</si>
  <si>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</si>
  <si>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</si>
  <si>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</si>
  <si>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</si>
  <si>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</si>
  <si>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</si>
  <si>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</si>
  <si>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</si>
  <si>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</si>
  <si>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</si>
  <si>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</si>
  <si>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</si>
  <si>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</si>
  <si>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</si>
  <si>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</si>
  <si>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</si>
  <si>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</si>
  <si>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</si>
  <si>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</si>
  <si>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</si>
  <si>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</si>
  <si>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</si>
  <si>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</si>
  <si>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</si>
  <si>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</si>
  <si>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</si>
  <si>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</si>
  <si>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</si>
  <si>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</si>
  <si>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</si>
  <si>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</si>
  <si>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</si>
  <si>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</si>
  <si>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</si>
  <si>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</si>
  <si>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</si>
  <si>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</si>
  <si>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</si>
  <si>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</si>
  <si>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</si>
  <si>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</si>
  <si>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</si>
  <si>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</si>
  <si>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</si>
  <si>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</si>
  <si>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</si>
  <si>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</si>
  <si>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</si>
  <si>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</si>
  <si>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</si>
  <si>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</si>
  <si>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</si>
  <si>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</si>
  <si>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</si>
  <si>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</si>
  <si>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</si>
  <si>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</si>
  <si>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</si>
  <si>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</si>
  <si>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</si>
  <si>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</si>
  <si>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</si>
  <si>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</si>
  <si>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</si>
  <si>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</si>
  <si>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</si>
  <si>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</si>
  <si>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</si>
  <si>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</si>
  <si>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</si>
  <si>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</si>
  <si>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</si>
  <si>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</si>
  <si>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</si>
  <si>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</si>
  <si>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</si>
  <si>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</si>
  <si>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</si>
  <si>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</si>
  <si>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</si>
  <si>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</si>
  <si>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</si>
  <si>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</si>
  <si>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</si>
  <si>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</si>
  <si>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</si>
  <si>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</si>
  <si>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</si>
  <si>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</si>
  <si>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</si>
  <si>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</si>
  <si>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</si>
  <si>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</si>
  <si>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</si>
  <si>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</si>
  <si>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</si>
  <si>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</si>
  <si>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</si>
  <si>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</si>
  <si>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</si>
  <si>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</si>
  <si>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</si>
  <si>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</si>
  <si>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</si>
  <si>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</si>
  <si>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</si>
  <si>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</si>
  <si>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</si>
  <si>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</si>
  <si>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</si>
  <si>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</si>
  <si>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</si>
  <si>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</si>
  <si>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</si>
  <si>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</si>
  <si>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</si>
  <si>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</si>
  <si>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</si>
  <si>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</si>
  <si>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</si>
  <si>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</si>
  <si>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</si>
  <si>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</si>
  <si>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</si>
  <si>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</si>
  <si>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</si>
  <si>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</si>
  <si>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</si>
  <si>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</si>
  <si>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</si>
  <si>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</si>
  <si>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</si>
  <si>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</si>
  <si>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</si>
  <si>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</si>
  <si>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</si>
  <si>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</si>
  <si>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</si>
  <si>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</si>
  <si>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</si>
  <si>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</si>
  <si>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</si>
  <si>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</si>
  <si>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</si>
  <si>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</si>
  <si>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</si>
  <si>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</si>
  <si>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</si>
  <si>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</si>
  <si>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</si>
  <si>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</si>
  <si>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</si>
  <si>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</si>
  <si>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</si>
  <si>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</si>
  <si>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</si>
  <si>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</si>
  <si>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</si>
  <si>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</si>
  <si>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</si>
  <si>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</si>
  <si>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</si>
  <si>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</si>
  <si>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</si>
  <si>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</si>
  <si>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</si>
  <si>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</si>
  <si>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</si>
  <si>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</si>
  <si>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</si>
  <si>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</si>
  <si>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</si>
  <si>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</si>
  <si>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</si>
  <si>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</si>
  <si>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</si>
  <si>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</si>
  <si>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</si>
  <si>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</si>
  <si>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</si>
  <si>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</si>
  <si>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</si>
  <si>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</si>
  <si>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</si>
  <si>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</si>
  <si>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</si>
  <si>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</si>
  <si>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</si>
  <si>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</si>
  <si>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</si>
  <si>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</si>
  <si>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</si>
  <si>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</si>
  <si>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</si>
  <si>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</si>
  <si>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</si>
  <si>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</si>
  <si>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</si>
  <si>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</si>
  <si>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</si>
  <si>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</si>
  <si>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</si>
  <si>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</si>
  <si>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</si>
  <si>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</si>
  <si>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</si>
  <si>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</si>
  <si>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</si>
  <si>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</si>
  <si>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</si>
  <si>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</si>
  <si>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</si>
  <si>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</si>
  <si>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</si>
  <si>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</si>
  <si>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</si>
  <si>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</si>
  <si>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</si>
  <si>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</si>
  <si>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</si>
  <si>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</si>
  <si>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</si>
  <si>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</si>
  <si>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</si>
  <si>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</si>
  <si>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</si>
  <si>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</si>
  <si>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</si>
  <si>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</si>
  <si>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</si>
  <si>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</si>
  <si>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</si>
  <si>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</si>
  <si>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</si>
  <si>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</si>
  <si>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</si>
  <si>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</si>
  <si>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</si>
  <si>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</si>
  <si>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</si>
  <si>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</si>
  <si>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</si>
  <si>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</si>
  <si>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</si>
  <si>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</si>
  <si>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</si>
  <si>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</si>
  <si>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</si>
  <si>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</si>
  <si>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</si>
  <si>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</si>
  <si>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</si>
  <si>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</si>
  <si>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</si>
  <si>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</si>
  <si>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</si>
  <si>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</si>
  <si>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</si>
  <si>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</si>
  <si>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</si>
  <si>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</si>
  <si>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</si>
  <si>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</si>
  <si>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</si>
  <si>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</si>
  <si>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</si>
  <si>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</si>
  <si>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</si>
  <si>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</si>
  <si>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</si>
  <si>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</si>
  <si>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</si>
  <si>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</si>
  <si>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</si>
  <si>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</si>
  <si>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</si>
  <si>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</si>
  <si>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</si>
  <si>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</si>
  <si>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</si>
  <si>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</si>
  <si>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</si>
  <si>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</si>
  <si>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</si>
  <si>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</si>
  <si>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</si>
  <si>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</si>
  <si>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</si>
  <si>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</si>
  <si>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</si>
  <si>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</si>
  <si>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</si>
  <si>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</si>
  <si>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</si>
  <si>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</si>
  <si>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</si>
  <si>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</si>
  <si>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</si>
  <si>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</si>
  <si>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</si>
  <si>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</si>
  <si>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</si>
  <si>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</si>
  <si>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</si>
  <si>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</si>
  <si>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</si>
  <si>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</si>
  <si>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</si>
  <si>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</si>
  <si>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</si>
  <si>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</si>
  <si>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</si>
  <si>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</si>
  <si>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</si>
  <si>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</si>
  <si>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</si>
  <si>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</si>
  <si>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</si>
  <si>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</si>
  <si>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</si>
  <si>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</si>
  <si>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</si>
  <si>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</si>
  <si>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</si>
  <si>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</si>
  <si>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</si>
  <si>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</si>
  <si>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</si>
  <si>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</si>
  <si>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</si>
  <si>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</si>
  <si>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</si>
  <si>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</si>
  <si>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</si>
  <si>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</si>
  <si>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</si>
  <si>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</si>
  <si>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</si>
  <si>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</si>
  <si>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</si>
  <si>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</si>
  <si>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</si>
  <si>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</si>
  <si>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</si>
  <si>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</si>
  <si>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</si>
  <si>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</si>
  <si>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</si>
  <si>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</si>
  <si>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</si>
  <si>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</si>
  <si>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</si>
  <si>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</si>
  <si>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</si>
  <si>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</si>
  <si>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</si>
  <si>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</si>
  <si>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</si>
  <si>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</si>
  <si>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</si>
  <si>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</si>
  <si>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</si>
  <si>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</si>
  <si>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</si>
  <si>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</si>
  <si>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</si>
  <si>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</si>
  <si>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</si>
  <si>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</si>
  <si>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</si>
  <si>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</si>
  <si>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</si>
  <si>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</si>
  <si>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</si>
  <si>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</si>
  <si>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</si>
  <si>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</si>
  <si>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</si>
  <si>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</si>
  <si>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</si>
  <si>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</si>
  <si>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</si>
  <si>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</si>
  <si>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</si>
  <si>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</si>
  <si>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</si>
  <si>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</si>
  <si>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</si>
  <si>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</si>
  <si>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</si>
  <si>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</si>
  <si>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</si>
  <si>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</si>
  <si>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</si>
  <si>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</si>
  <si>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</si>
  <si>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</si>
  <si>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</si>
  <si>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</si>
  <si>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</si>
  <si>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</si>
  <si>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</si>
  <si>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</si>
  <si>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</si>
  <si>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</si>
  <si>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</si>
  <si>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</si>
  <si>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</si>
  <si>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</si>
  <si>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</si>
  <si>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</si>
  <si>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</si>
  <si>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</si>
  <si>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</si>
  <si>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</si>
  <si>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</si>
  <si>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</si>
  <si>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</si>
  <si>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</si>
  <si>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</si>
  <si>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</si>
  <si>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</si>
  <si>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</si>
  <si>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</si>
  <si>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</si>
  <si>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</si>
  <si>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</si>
  <si>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</si>
  <si>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</si>
  <si>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</si>
  <si>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</si>
  <si>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</si>
  <si>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</si>
  <si>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</si>
  <si>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</si>
  <si>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</si>
  <si>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</si>
  <si>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</si>
  <si>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</si>
  <si>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</si>
  <si>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</si>
  <si>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</si>
  <si>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</si>
  <si>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</si>
  <si>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</si>
  <si>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</si>
  <si>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</si>
  <si>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</si>
  <si>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</si>
  <si>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</si>
  <si>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</si>
  <si>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</si>
  <si>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</si>
  <si>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</si>
  <si>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</si>
  <si>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</si>
  <si>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</si>
  <si>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</si>
  <si>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</si>
  <si>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</si>
  <si>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</si>
  <si>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</si>
  <si>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</si>
  <si>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</si>
  <si>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</si>
  <si>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</si>
  <si>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</si>
  <si>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</si>
  <si>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</si>
  <si>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</si>
  <si>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</si>
  <si>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</si>
  <si>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</si>
  <si>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</si>
  <si>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</si>
  <si>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</si>
  <si>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</si>
  <si>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</si>
  <si>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</si>
  <si>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</si>
  <si>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</si>
  <si>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</si>
  <si>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</si>
  <si>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</si>
  <si>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</si>
  <si>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</si>
  <si>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</si>
  <si>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</si>
  <si>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</si>
  <si>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</si>
  <si>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</si>
  <si>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</si>
  <si>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</si>
  <si>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</si>
  <si>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</si>
  <si>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</si>
  <si>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</si>
  <si>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</si>
  <si>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</si>
  <si>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</si>
  <si>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</si>
  <si>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</si>
  <si>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</si>
  <si>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</si>
  <si>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</si>
  <si>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</si>
  <si>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</si>
  <si>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</si>
  <si>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</si>
  <si>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</si>
  <si>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</si>
  <si>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</si>
  <si>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</si>
  <si>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</si>
  <si>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</si>
  <si>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</si>
  <si>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</si>
  <si>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</si>
  <si>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</si>
  <si>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</si>
  <si>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</si>
  <si>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</si>
  <si>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</si>
  <si>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</si>
  <si>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</si>
  <si>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</si>
  <si>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</si>
  <si>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</si>
  <si>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</si>
  <si>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</si>
  <si>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</si>
  <si>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</si>
  <si>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</si>
  <si>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</si>
  <si>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</si>
  <si>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</si>
  <si>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</si>
  <si>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</si>
  <si>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</si>
  <si>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</si>
  <si>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</si>
  <si>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</si>
  <si>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</si>
  <si>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</si>
  <si>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</si>
  <si>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</si>
  <si>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</si>
  <si>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</si>
  <si>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</si>
  <si>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</si>
  <si>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</si>
  <si>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</si>
  <si>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</si>
  <si>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</si>
  <si>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</si>
  <si>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</si>
  <si>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</si>
  <si>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</si>
  <si>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</si>
  <si>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</si>
  <si>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</si>
  <si>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</si>
  <si>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</si>
  <si>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</si>
  <si>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</si>
  <si>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</si>
  <si>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</si>
  <si>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</si>
  <si>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</si>
  <si>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</si>
  <si>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</si>
  <si>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</si>
  <si>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</si>
  <si>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</si>
  <si>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</si>
  <si>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</si>
  <si>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</si>
  <si>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</si>
  <si>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</si>
  <si>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</si>
  <si>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</si>
  <si>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</si>
  <si>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</si>
  <si>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</si>
  <si>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</si>
  <si>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</si>
  <si>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</si>
  <si>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</si>
  <si>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</si>
  <si>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</si>
  <si>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</si>
  <si>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</si>
  <si>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</si>
  <si>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</si>
  <si>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</si>
  <si>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</si>
  <si>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</si>
  <si>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</si>
  <si>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</si>
  <si>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</si>
  <si>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</si>
  <si>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</si>
  <si>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</si>
  <si>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</si>
  <si>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</si>
  <si>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</si>
  <si>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</si>
  <si>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</si>
  <si>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</si>
  <si>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</si>
  <si>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</si>
  <si>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</si>
  <si>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</si>
  <si>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</si>
  <si>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</si>
  <si>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</si>
  <si>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</si>
  <si>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</si>
  <si>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</si>
  <si>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</si>
  <si>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</si>
  <si>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</si>
  <si>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</si>
  <si>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</si>
  <si>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</si>
  <si>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</si>
  <si>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</si>
  <si>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</si>
  <si>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</si>
  <si>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</si>
  <si>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</si>
  <si>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</si>
  <si>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</si>
  <si>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</si>
  <si>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</si>
  <si>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</si>
  <si>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</si>
  <si>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</si>
  <si>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</si>
  <si>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</si>
  <si>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</si>
  <si>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</si>
  <si>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</si>
  <si>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</si>
  <si>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</si>
  <si>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</si>
  <si>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</si>
  <si>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</si>
  <si>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</si>
  <si>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</si>
  <si>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</si>
  <si>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</si>
  <si>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</si>
  <si>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</si>
  <si>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</si>
  <si>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</si>
  <si>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</si>
  <si>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</si>
  <si>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</si>
  <si>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</si>
  <si>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</si>
  <si>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</si>
  <si>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</si>
  <si>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</si>
  <si>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</si>
  <si>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</si>
  <si>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</si>
  <si>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</si>
  <si>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</si>
  <si>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</si>
  <si>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</si>
  <si>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</si>
  <si>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</si>
  <si>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</si>
  <si>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</si>
  <si>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</si>
  <si>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</si>
  <si>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</si>
  <si>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</si>
  <si>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</si>
  <si>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</si>
  <si>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</si>
  <si>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</si>
  <si>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</si>
  <si>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</si>
  <si>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</si>
  <si>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</si>
  <si>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</si>
  <si>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</si>
  <si>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</si>
  <si>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</si>
  <si>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</si>
  <si>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</si>
  <si>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</si>
  <si>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</si>
  <si>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</si>
  <si>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</si>
  <si>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</si>
  <si>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</si>
  <si>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</si>
  <si>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</si>
  <si>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</si>
  <si>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</si>
  <si>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</si>
  <si>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</si>
  <si>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</si>
  <si>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</si>
  <si>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</si>
  <si>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</si>
  <si>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</si>
  <si>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</si>
  <si>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</si>
  <si>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</si>
  <si>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</si>
  <si>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</si>
  <si>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</si>
  <si>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</si>
  <si>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</si>
  <si>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</si>
  <si>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</si>
  <si>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</si>
  <si>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</si>
  <si>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</si>
  <si>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</si>
  <si>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</si>
  <si>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</si>
  <si>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</si>
  <si>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</si>
  <si>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</si>
  <si>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</si>
  <si>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</si>
  <si>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</si>
  <si>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</si>
  <si>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</si>
  <si>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</si>
  <si>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</si>
  <si>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</si>
  <si>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</si>
  <si>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</si>
  <si>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</si>
  <si>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</si>
  <si>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</si>
  <si>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</si>
  <si>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</si>
  <si>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</si>
  <si>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</si>
  <si>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</si>
  <si>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</si>
  <si>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</si>
  <si>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</si>
  <si>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</si>
  <si>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</si>
  <si>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</si>
  <si>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</si>
  <si>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</si>
  <si>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</si>
  <si>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</si>
  <si>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</si>
  <si>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</si>
  <si>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</si>
  <si>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</si>
  <si>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</si>
  <si>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</si>
  <si>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</si>
  <si>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</si>
  <si>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</si>
  <si>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</si>
  <si>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</si>
  <si>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</si>
  <si>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</si>
  <si>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</si>
  <si>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</si>
  <si>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</si>
  <si>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</si>
  <si>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</si>
  <si>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</si>
  <si>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</si>
  <si>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</si>
  <si>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</si>
  <si>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</si>
  <si>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</si>
  <si>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</si>
  <si>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</si>
  <si>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</si>
  <si>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</si>
  <si>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</si>
  <si>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</si>
  <si>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</si>
  <si>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</si>
  <si>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</si>
  <si>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</si>
  <si>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</si>
  <si>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</si>
  <si>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</si>
  <si>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</si>
  <si>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</si>
  <si>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</si>
  <si>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</si>
  <si>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</si>
  <si>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</si>
  <si>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</si>
  <si>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</si>
  <si>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</si>
  <si>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</si>
  <si>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</si>
  <si>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</si>
  <si>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</si>
  <si>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</si>
  <si>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</si>
  <si>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</si>
  <si>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</si>
  <si>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</si>
  <si>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</si>
  <si>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</si>
  <si>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</si>
  <si>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</si>
  <si>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</si>
  <si>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</si>
  <si>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</si>
  <si>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</si>
  <si>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</si>
  <si>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</si>
  <si>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</si>
  <si>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</si>
  <si>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</si>
  <si>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</si>
  <si>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</si>
  <si>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</si>
  <si>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</si>
  <si>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</si>
  <si>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</si>
  <si>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</si>
  <si>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</si>
  <si>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</si>
  <si>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</si>
  <si>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</si>
  <si>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</si>
  <si>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</si>
  <si>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</si>
  <si>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</si>
  <si>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</si>
  <si>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</si>
  <si>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</si>
  <si>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</si>
  <si>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</si>
  <si>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</si>
  <si>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</si>
  <si>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</si>
  <si>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</si>
  <si>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</si>
  <si>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</si>
  <si>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</si>
  <si>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</si>
  <si>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</si>
  <si>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</si>
  <si>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</si>
  <si>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</si>
  <si>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</si>
  <si>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</si>
  <si>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</si>
  <si>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</si>
  <si>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</si>
  <si>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</si>
  <si>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</si>
  <si>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</si>
  <si>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</si>
  <si>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</si>
  <si>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</si>
  <si>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</si>
  <si>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</si>
  <si>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</si>
  <si>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</si>
  <si>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</si>
  <si>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</si>
  <si>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</si>
  <si>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</si>
  <si>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</si>
  <si>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</si>
  <si>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</si>
  <si>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</si>
  <si>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</si>
  <si>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</si>
  <si>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</si>
  <si>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</si>
  <si>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</si>
  <si>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</si>
  <si>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</si>
  <si>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</si>
  <si>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</si>
  <si>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</si>
  <si>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</si>
  <si>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</si>
  <si>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</si>
  <si>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</si>
  <si>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</si>
  <si>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</si>
  <si>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</si>
  <si>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</si>
  <si>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</si>
  <si>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</si>
  <si>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</si>
  <si>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</si>
  <si>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</si>
  <si>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</si>
  <si>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</si>
  <si>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</si>
  <si>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</si>
  <si>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</si>
  <si>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</si>
  <si>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</si>
  <si>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</si>
  <si>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</si>
  <si>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</si>
  <si>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</si>
  <si>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</si>
  <si>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</si>
  <si>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</si>
  <si>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</si>
  <si>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</si>
  <si>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</si>
  <si>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</si>
  <si>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</si>
  <si>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</si>
  <si>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</si>
  <si>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</si>
  <si>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</si>
  <si>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</si>
  <si>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</si>
  <si>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</si>
  <si>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</si>
  <si>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</si>
  <si>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</si>
  <si>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</si>
  <si>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</si>
  <si>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</si>
  <si>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</si>
  <si>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</si>
  <si>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</si>
  <si>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</si>
  <si>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</si>
  <si>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</si>
  <si>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</si>
  <si>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</si>
  <si>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</si>
  <si>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</si>
  <si>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</si>
  <si>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</si>
  <si>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</si>
  <si>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</si>
  <si>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</si>
  <si>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</si>
  <si>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</si>
  <si>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</si>
  <si>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</si>
  <si>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</si>
  <si>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</si>
  <si>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</si>
  <si>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</si>
  <si>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</si>
  <si>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</si>
  <si>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</si>
  <si>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</si>
  <si>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</si>
  <si>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</si>
  <si>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</si>
  <si>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</si>
  <si>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</si>
  <si>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</si>
  <si>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</si>
  <si>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</si>
  <si>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</si>
  <si>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</si>
  <si>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</si>
  <si>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</si>
  <si>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</si>
  <si>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</si>
  <si>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</si>
  <si>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</si>
  <si>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</si>
  <si>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</si>
  <si>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</si>
  <si>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</si>
  <si>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</si>
  <si>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</si>
  <si>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</si>
  <si>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</si>
  <si>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</si>
  <si>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</si>
  <si>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</si>
  <si>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</si>
  <si>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</si>
  <si>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</si>
  <si>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</si>
  <si>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</si>
  <si>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</si>
  <si>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</si>
  <si>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</si>
  <si>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</si>
  <si>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</si>
  <si>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</si>
  <si>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</si>
  <si>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</si>
  <si>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</si>
  <si>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</si>
  <si>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</si>
  <si>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</si>
  <si>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</si>
  <si>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</si>
  <si>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</si>
  <si>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</si>
  <si>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</si>
  <si>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</si>
  <si>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</si>
  <si>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</si>
  <si>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</si>
  <si>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</si>
  <si>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</si>
  <si>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</si>
  <si>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</si>
  <si>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</si>
  <si>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</si>
  <si>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</si>
  <si>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</si>
  <si>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</si>
  <si>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</si>
  <si>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</si>
  <si>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</si>
  <si>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</si>
  <si>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</si>
  <si>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</si>
  <si>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</si>
  <si>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</si>
  <si>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</si>
  <si>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</si>
  <si>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</si>
  <si>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</si>
  <si>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</si>
  <si>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</si>
  <si>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</si>
  <si>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</si>
  <si>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</si>
  <si>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</si>
  <si>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</si>
  <si>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</si>
  <si>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</si>
  <si>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</si>
  <si>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</si>
  <si>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</si>
  <si>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</si>
  <si>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</si>
  <si>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</si>
  <si>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</si>
  <si>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</si>
  <si>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</si>
  <si>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</si>
  <si>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</si>
  <si>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</si>
  <si>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</si>
  <si>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</si>
  <si>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</si>
  <si>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</si>
  <si>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</si>
  <si>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</si>
  <si>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</si>
  <si>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</si>
  <si>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</si>
  <si>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</si>
  <si>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</si>
  <si>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</si>
  <si>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</si>
  <si>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</si>
  <si>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</si>
  <si>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</si>
  <si>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</si>
  <si>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</si>
  <si>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</si>
  <si>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</si>
  <si>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</si>
  <si>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</si>
  <si>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</si>
  <si>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</si>
  <si>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</si>
  <si>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</si>
  <si>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</si>
  <si>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</si>
  <si>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</si>
  <si>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</si>
  <si>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</si>
  <si>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</si>
  <si>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</si>
  <si>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</si>
  <si>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</si>
  <si>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</si>
  <si>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</si>
  <si>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</si>
  <si>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</si>
  <si>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</si>
  <si>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</si>
  <si>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</si>
  <si>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</si>
  <si>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</si>
  <si>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</si>
  <si>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</si>
  <si>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</si>
  <si>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</si>
  <si>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</si>
  <si>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</si>
  <si>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</si>
  <si>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</si>
  <si>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</si>
  <si>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</si>
  <si>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</si>
  <si>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</si>
  <si>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</si>
  <si>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</si>
  <si>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</si>
  <si>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</si>
  <si>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</si>
  <si>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</si>
  <si>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</si>
  <si>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</si>
  <si>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</si>
  <si>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</si>
  <si>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</si>
  <si>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</si>
  <si>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</si>
  <si>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</si>
  <si>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</si>
  <si>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</si>
  <si>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</si>
  <si>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</si>
  <si>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</si>
  <si>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</si>
  <si>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</si>
  <si>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</si>
  <si>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</si>
  <si>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</si>
  <si>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</si>
  <si>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</si>
  <si>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</si>
  <si>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</si>
  <si>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</si>
  <si>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</si>
  <si>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</si>
  <si>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</si>
  <si>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</si>
  <si>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</si>
  <si>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</si>
  <si>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</si>
  <si>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</si>
  <si>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</si>
  <si>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</si>
  <si>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</si>
  <si>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</si>
  <si>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</si>
  <si>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</si>
  <si>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</si>
  <si>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</si>
  <si>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</si>
  <si>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</si>
  <si>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</si>
  <si>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</si>
  <si>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</si>
  <si>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</si>
  <si>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</si>
  <si>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</si>
  <si>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</si>
  <si>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</si>
  <si>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</si>
  <si>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</si>
  <si>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</si>
  <si>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</si>
  <si>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</si>
  <si>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</si>
  <si>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</si>
  <si>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</si>
  <si>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</si>
  <si>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</si>
  <si>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</si>
  <si>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</si>
  <si>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</si>
  <si>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</si>
  <si>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</si>
  <si>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</si>
  <si>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</si>
  <si>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</si>
  <si>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</si>
  <si>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</si>
  <si>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</si>
  <si>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</si>
  <si>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</si>
  <si>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</si>
  <si>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</si>
  <si>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</si>
  <si>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</si>
  <si>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</si>
  <si>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</si>
  <si>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</si>
  <si>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</si>
  <si>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</si>
  <si>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</si>
  <si>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</si>
  <si>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</si>
  <si>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</si>
  <si>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</si>
  <si>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</si>
  <si>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</si>
  <si>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</si>
  <si>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</si>
  <si>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</si>
  <si>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</si>
  <si>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</si>
  <si>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</si>
  <si>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</si>
  <si>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</si>
  <si>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</si>
  <si>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</si>
  <si>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</si>
  <si>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</si>
  <si>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</si>
  <si>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</si>
  <si>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</si>
  <si>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</si>
  <si>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</si>
  <si>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</si>
  <si>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</si>
  <si>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</si>
  <si>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</si>
  <si>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</si>
  <si>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</si>
  <si>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</si>
  <si>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</si>
  <si>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</si>
  <si>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</si>
  <si>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</si>
  <si>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</si>
  <si>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</si>
  <si>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</si>
  <si>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</si>
  <si>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</si>
  <si>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</si>
  <si>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</si>
  <si>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</si>
  <si>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</si>
  <si>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</si>
  <si>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</si>
  <si>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</si>
  <si>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</si>
  <si>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</si>
  <si>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</si>
  <si>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</si>
  <si>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</si>
  <si>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</si>
  <si>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</si>
  <si>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</si>
  <si>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</si>
  <si>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</si>
  <si>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</si>
  <si>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</si>
  <si>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</si>
  <si>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</si>
  <si>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</si>
  <si>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</si>
  <si>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</si>
  <si>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</si>
  <si>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</si>
  <si>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</si>
  <si>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</si>
  <si>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</si>
  <si>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</si>
  <si>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</si>
  <si>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</si>
  <si>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</si>
  <si>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</si>
  <si>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</si>
  <si>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</si>
  <si>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</si>
  <si>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</si>
  <si>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</si>
  <si>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</si>
  <si>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</si>
  <si>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</si>
  <si>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</si>
  <si>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</si>
  <si>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</si>
  <si>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</si>
  <si>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</si>
  <si>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</si>
  <si>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</si>
  <si>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</si>
  <si>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</si>
  <si>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</si>
  <si>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</si>
  <si>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</si>
  <si>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</si>
  <si>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</si>
  <si>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</si>
  <si>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</si>
  <si>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</si>
  <si>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</si>
  <si>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</si>
  <si>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</si>
  <si>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</si>
  <si>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</si>
  <si>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</si>
  <si>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</si>
  <si>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</si>
  <si>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</si>
  <si>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</si>
  <si>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</si>
  <si>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</si>
  <si>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</si>
  <si>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</si>
  <si>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</si>
  <si>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</si>
  <si>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</si>
  <si>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</si>
  <si>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</si>
  <si>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</si>
  <si>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</si>
  <si>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</si>
  <si>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</si>
  <si>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</si>
  <si>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</si>
  <si>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</si>
  <si>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</si>
  <si>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</si>
  <si>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</si>
  <si>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</si>
  <si>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</si>
  <si>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</si>
  <si>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</si>
  <si>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</si>
  <si>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</si>
  <si>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</si>
  <si>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</si>
  <si>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</si>
  <si>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</si>
  <si>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</si>
  <si>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</si>
  <si>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</si>
  <si>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</si>
  <si>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</si>
  <si>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</si>
  <si>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</si>
  <si>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</si>
  <si>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</si>
  <si>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</si>
  <si>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</si>
  <si>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</si>
  <si>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</si>
  <si>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</si>
  <si>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</si>
  <si>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</si>
  <si>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</si>
  <si>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</si>
  <si>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</si>
  <si>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</si>
  <si>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</si>
  <si>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</si>
  <si>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</si>
  <si>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</si>
  <si>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</si>
  <si>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</si>
  <si>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</si>
  <si>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</si>
  <si>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</si>
  <si>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</si>
  <si>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</si>
  <si>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</si>
  <si>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</si>
  <si>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</si>
  <si>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</si>
  <si>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</si>
  <si>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</si>
  <si>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</si>
  <si>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</si>
  <si>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</si>
  <si>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</si>
  <si>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</si>
  <si>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</si>
  <si>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</si>
  <si>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</si>
  <si>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</si>
  <si>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</si>
  <si>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</si>
  <si>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</si>
  <si>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</si>
  <si>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</si>
  <si>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</si>
  <si>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</si>
  <si>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</si>
  <si>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</si>
  <si>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</si>
  <si>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</si>
  <si>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</si>
  <si>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</si>
  <si>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</si>
  <si>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</si>
  <si>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</si>
  <si>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</si>
  <si>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</si>
  <si>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</si>
  <si>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</si>
  <si>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</si>
  <si>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</si>
  <si>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</si>
  <si>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</si>
  <si>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</si>
  <si>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</si>
  <si>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</si>
  <si>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</si>
  <si>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</si>
  <si>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</si>
  <si>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</si>
  <si>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</si>
  <si>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</si>
  <si>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</si>
  <si>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</si>
  <si>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</si>
  <si>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</si>
  <si>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</si>
  <si>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</si>
  <si>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</si>
  <si>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</si>
  <si>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</si>
  <si>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</si>
  <si>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</si>
  <si>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</si>
  <si>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</si>
  <si>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</si>
  <si>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</si>
  <si>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</si>
  <si>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</si>
  <si>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</si>
  <si>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</si>
  <si>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</si>
  <si>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</si>
  <si>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</si>
  <si>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</si>
  <si>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</si>
  <si>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</si>
  <si>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</si>
  <si>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</si>
  <si>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</si>
  <si>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</si>
  <si>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</si>
  <si>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</si>
  <si>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</si>
  <si>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</si>
  <si>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</si>
  <si>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</si>
  <si>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</si>
  <si>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</si>
  <si>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</si>
  <si>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</si>
  <si>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</si>
  <si>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</si>
  <si>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</si>
  <si>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</si>
  <si>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</si>
  <si>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</si>
  <si>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</si>
  <si>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</si>
  <si>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</si>
  <si>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</si>
  <si>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</si>
  <si>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</si>
  <si>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</si>
  <si>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</si>
  <si>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</si>
  <si>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</si>
  <si>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</si>
  <si>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</si>
  <si>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</si>
  <si>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</si>
  <si>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</si>
  <si>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</si>
  <si>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</si>
  <si>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</si>
  <si>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</si>
  <si>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</si>
  <si>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</si>
  <si>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</si>
  <si>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</si>
  <si>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</si>
  <si>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</si>
  <si>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</si>
  <si>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</si>
  <si>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</si>
  <si>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</si>
  <si>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</si>
  <si>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</si>
  <si>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</si>
  <si>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</si>
  <si>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</si>
  <si>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</si>
  <si>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</si>
  <si>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</si>
  <si>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</si>
  <si>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</si>
  <si>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</si>
  <si>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</si>
  <si>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</si>
  <si>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</si>
  <si>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</si>
  <si>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</si>
  <si>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</si>
  <si>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</si>
  <si>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</si>
  <si>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</si>
  <si>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</si>
  <si>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</si>
  <si>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</si>
  <si>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</si>
  <si>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</si>
  <si>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</si>
  <si>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</si>
  <si>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</si>
  <si>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</si>
  <si>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</si>
  <si>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</si>
  <si>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</si>
  <si>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</si>
  <si>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</si>
  <si>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</si>
  <si>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</si>
  <si>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</si>
  <si>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</si>
  <si>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</si>
  <si>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</si>
  <si>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</si>
  <si>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</si>
  <si>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</si>
  <si>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</si>
  <si>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</si>
  <si>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</si>
  <si>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</si>
  <si>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</si>
  <si>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</si>
  <si>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</si>
  <si>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</si>
  <si>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</si>
  <si>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</si>
  <si>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</si>
  <si>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</si>
  <si>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</si>
  <si>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</si>
  <si>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</si>
  <si>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</si>
  <si>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</si>
  <si>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</si>
  <si>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</si>
  <si>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</si>
  <si>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</si>
  <si>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</si>
  <si>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</si>
  <si>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</si>
  <si>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</si>
  <si>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</si>
  <si>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</si>
  <si>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</si>
  <si>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</si>
  <si>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</si>
  <si>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</si>
  <si>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</si>
  <si>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</si>
  <si>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</si>
  <si>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</si>
  <si>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</si>
  <si>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</si>
  <si>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</si>
  <si>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</si>
  <si>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</si>
  <si>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</si>
  <si>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</si>
  <si>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</si>
  <si>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</si>
  <si>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</si>
  <si>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</si>
  <si>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</si>
  <si>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</si>
  <si>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</si>
  <si>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</si>
  <si>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</si>
  <si>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</si>
  <si>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</si>
  <si>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</si>
  <si>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</si>
  <si>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</si>
  <si>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</si>
  <si>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</si>
  <si>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</si>
  <si>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</si>
  <si>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</si>
  <si>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</si>
  <si>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</si>
  <si>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</si>
  <si>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</si>
  <si>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</si>
  <si>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</si>
  <si>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</si>
  <si>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</si>
  <si>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</si>
  <si>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</si>
  <si>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</si>
  <si>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</si>
  <si>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</si>
  <si>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</si>
  <si>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</si>
  <si>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</si>
  <si>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</si>
  <si>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</si>
  <si>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</si>
  <si>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</si>
  <si>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</si>
  <si>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</si>
  <si>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</si>
  <si>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</si>
  <si>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</si>
  <si>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</si>
  <si>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</si>
  <si>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</si>
  <si>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</si>
  <si>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</si>
  <si>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</si>
  <si>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</si>
  <si>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</si>
  <si>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</si>
  <si>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</si>
  <si>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</si>
  <si>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</si>
  <si>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</si>
  <si>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</si>
  <si>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</si>
  <si>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</si>
  <si>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</si>
  <si>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</si>
  <si>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</si>
  <si>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</si>
  <si>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</si>
  <si>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</si>
  <si>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</si>
  <si>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</si>
  <si>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</si>
  <si>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</si>
  <si>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</si>
  <si>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</si>
  <si>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</si>
  <si>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</si>
  <si>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</si>
  <si>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</si>
  <si>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</si>
  <si>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</si>
  <si>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</si>
  <si>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</si>
  <si>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</si>
  <si>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</si>
  <si>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</si>
  <si>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</si>
  <si>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</si>
  <si>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</si>
  <si>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</si>
  <si>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</si>
  <si>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</si>
  <si>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</si>
  <si>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</si>
  <si>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</si>
  <si>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</si>
  <si>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</si>
  <si>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</si>
  <si>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</si>
  <si>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</si>
  <si>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</si>
  <si>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</si>
  <si>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</si>
  <si>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</si>
  <si>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</si>
  <si>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</si>
  <si>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</si>
  <si>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</si>
  <si>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</si>
  <si>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</si>
  <si>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</si>
  <si>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</si>
  <si>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</si>
  <si>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</si>
  <si>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</si>
  <si>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</si>
  <si>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</si>
  <si>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</si>
  <si>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</si>
  <si>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</si>
  <si>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</si>
  <si>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</si>
  <si>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</si>
  <si>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</si>
  <si>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</si>
  <si>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</si>
  <si>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</si>
  <si>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</si>
  <si>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</si>
  <si>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</si>
  <si>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</si>
  <si>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</si>
  <si>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</si>
  <si>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</si>
  <si>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</si>
  <si>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</si>
  <si>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</si>
  <si>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</si>
  <si>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</si>
  <si>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</si>
  <si>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</si>
  <si>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</si>
  <si>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</si>
  <si>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</si>
  <si>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</si>
  <si>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</si>
  <si>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</si>
  <si>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</si>
  <si>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</si>
  <si>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</si>
  <si>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</si>
  <si>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</si>
  <si>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</si>
  <si>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</si>
  <si>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</si>
  <si>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</si>
  <si>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</si>
  <si>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</si>
  <si>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</si>
  <si>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</si>
  <si>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</si>
  <si>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</si>
  <si>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</si>
  <si>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</si>
  <si>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</si>
  <si>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</si>
  <si>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</si>
  <si>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</si>
  <si>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</si>
  <si>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</si>
  <si>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</si>
  <si>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</si>
  <si>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</si>
  <si>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</si>
  <si>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</si>
  <si>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</si>
  <si>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</si>
  <si>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</si>
  <si>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</si>
  <si>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</si>
  <si>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</si>
  <si>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</si>
  <si>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</si>
  <si>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</si>
  <si>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</si>
  <si>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</si>
  <si>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</si>
  <si>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</si>
  <si>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</si>
  <si>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</si>
  <si>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</si>
  <si>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</si>
  <si>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</si>
  <si>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</si>
  <si>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</si>
  <si>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</si>
  <si>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</si>
  <si>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</si>
  <si>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</si>
  <si>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</si>
  <si>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</si>
  <si>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</si>
  <si>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</si>
  <si>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</si>
  <si>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</si>
  <si>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</si>
  <si>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</si>
  <si>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</si>
  <si>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</si>
  <si>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</si>
  <si>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</si>
  <si>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</si>
  <si>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</si>
  <si>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</si>
  <si>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</si>
  <si>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</si>
  <si>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</si>
  <si>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</si>
  <si>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</si>
  <si>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</si>
  <si>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</si>
  <si>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</si>
  <si>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</si>
  <si>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</si>
  <si>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</si>
  <si>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</si>
  <si>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</si>
  <si>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</si>
  <si>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</si>
  <si>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</si>
  <si>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</si>
  <si>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</si>
  <si>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</si>
  <si>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</si>
  <si>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</si>
  <si>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</si>
  <si>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</si>
  <si>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</si>
  <si>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</si>
  <si>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</si>
  <si>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</si>
  <si>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</si>
  <si>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</si>
  <si>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</si>
  <si>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</si>
  <si>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</si>
  <si>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</si>
  <si>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</si>
  <si>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</si>
  <si>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</si>
  <si>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</si>
  <si>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</si>
  <si>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</si>
  <si>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</si>
  <si>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</si>
  <si>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</si>
  <si>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</si>
  <si>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</si>
  <si>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</si>
  <si>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</si>
  <si>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</si>
  <si>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</si>
  <si>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</si>
  <si>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</si>
  <si>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</si>
  <si>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</si>
  <si>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</si>
  <si>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</si>
  <si>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</si>
  <si>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</si>
  <si>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</si>
  <si>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</si>
  <si>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</si>
  <si>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</si>
  <si>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</si>
  <si>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</si>
  <si>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</si>
  <si>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</si>
  <si>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</si>
  <si>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</si>
  <si>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</si>
  <si>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</si>
  <si>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</si>
  <si>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</si>
  <si>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</si>
  <si>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</si>
  <si>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</si>
  <si>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</si>
  <si>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</si>
  <si>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</si>
  <si>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</si>
  <si>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</si>
  <si>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</si>
  <si>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</si>
  <si>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</si>
  <si>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</si>
  <si>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</si>
  <si>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</si>
  <si>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</si>
  <si>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</si>
  <si>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</si>
  <si>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</si>
  <si>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</si>
  <si>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</si>
  <si>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</si>
  <si>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</si>
  <si>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</si>
  <si>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</si>
  <si>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</si>
  <si>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</si>
  <si>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</si>
  <si>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</si>
  <si>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</si>
  <si>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</si>
  <si>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</si>
  <si>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</si>
  <si>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</si>
  <si>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</si>
  <si>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</si>
  <si>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</si>
  <si>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</si>
  <si>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</si>
  <si>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</si>
  <si>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</si>
  <si>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</si>
  <si>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</si>
  <si>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</si>
  <si>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</si>
  <si>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</si>
  <si>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</si>
  <si>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</si>
  <si>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</si>
  <si>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</si>
  <si>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</si>
  <si>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</si>
  <si>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</si>
  <si>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</si>
  <si>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</si>
  <si>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</si>
  <si>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</si>
  <si>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</si>
  <si>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</si>
  <si>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</si>
  <si>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</si>
  <si>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</si>
  <si>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</si>
  <si>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</si>
  <si>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</si>
  <si>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</si>
  <si>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</si>
  <si>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</si>
  <si>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</si>
  <si>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</si>
  <si>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</si>
  <si>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</si>
  <si>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</si>
  <si>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</si>
  <si>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</si>
  <si>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</si>
  <si>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</si>
  <si>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</si>
  <si>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</si>
  <si>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</si>
  <si>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</si>
  <si>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</si>
  <si>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</si>
  <si>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</si>
  <si>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</si>
  <si>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</si>
  <si>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</si>
  <si>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</si>
  <si>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</si>
  <si>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</si>
  <si>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</si>
  <si>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</si>
  <si>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</si>
  <si>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</si>
  <si>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</si>
  <si>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</si>
  <si>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</si>
  <si>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</si>
  <si>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</si>
  <si>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</si>
  <si>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</si>
  <si>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</si>
  <si>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</si>
  <si>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</si>
  <si>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</si>
  <si>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</si>
  <si>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</si>
  <si>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</si>
  <si>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</si>
  <si>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</si>
  <si>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</si>
  <si>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</si>
  <si>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</si>
  <si>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</si>
  <si>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</si>
  <si>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</si>
  <si>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</si>
  <si>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</si>
  <si>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</si>
  <si>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</si>
  <si>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</si>
  <si>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</si>
  <si>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</si>
  <si>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</si>
  <si>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</si>
  <si>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</si>
  <si>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</si>
  <si>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</si>
  <si>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</si>
  <si>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</si>
  <si>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</si>
  <si>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</si>
  <si>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</si>
  <si>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</si>
  <si>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</si>
  <si>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</si>
  <si>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</si>
  <si>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</si>
  <si>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</si>
  <si>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</si>
  <si>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</si>
  <si>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</si>
  <si>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</si>
  <si>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</si>
  <si>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</si>
  <si>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</si>
  <si>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</si>
  <si>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</si>
  <si>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</si>
  <si>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</si>
  <si>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</si>
  <si>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</si>
  <si>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</si>
  <si>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</si>
  <si>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</si>
  <si>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</si>
  <si>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</si>
  <si>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</si>
  <si>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</si>
  <si>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</si>
  <si>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</si>
  <si>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</si>
  <si>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</si>
  <si>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</si>
  <si>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</si>
  <si>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</si>
  <si>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</si>
  <si>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</si>
  <si>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</si>
  <si>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</si>
  <si>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</si>
  <si>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</si>
  <si>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</si>
  <si>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</si>
  <si>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</si>
  <si>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</si>
  <si>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</si>
  <si>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</si>
  <si>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</si>
  <si>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</si>
  <si>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</si>
  <si>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</si>
  <si>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</si>
  <si>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</si>
  <si>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</si>
  <si>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</si>
  <si>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</si>
  <si>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</si>
  <si>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</si>
  <si>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</si>
  <si>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</si>
  <si>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</si>
  <si>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</si>
  <si>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</si>
  <si>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</si>
  <si>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</si>
  <si>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</si>
  <si>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</si>
  <si>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</si>
  <si>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</si>
  <si>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</si>
  <si>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</si>
  <si>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</si>
  <si>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</si>
  <si>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</si>
  <si>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</si>
  <si>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</si>
  <si>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</si>
  <si>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</si>
  <si>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</si>
  <si>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</si>
  <si>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</si>
  <si>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</si>
  <si>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</si>
  <si>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</si>
  <si>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</si>
  <si>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</si>
  <si>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</si>
  <si>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</si>
  <si>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</si>
  <si>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</si>
  <si>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</si>
  <si>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</si>
  <si>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</si>
  <si>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</si>
  <si>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</si>
  <si>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</si>
  <si>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</si>
  <si>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</si>
  <si>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</si>
  <si>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</si>
  <si>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</si>
  <si>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</si>
  <si>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</si>
  <si>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</si>
  <si>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</si>
  <si>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</si>
  <si>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</si>
  <si>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</si>
  <si>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</si>
  <si>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</si>
  <si>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</si>
  <si>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</si>
  <si>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</si>
  <si>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</si>
  <si>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</si>
  <si>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</si>
  <si>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</si>
  <si>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</si>
  <si>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</si>
  <si>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</si>
  <si>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</si>
  <si>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</si>
  <si>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</si>
  <si>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</si>
  <si>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</si>
  <si>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</si>
  <si>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</si>
  <si>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</si>
  <si>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</si>
  <si>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</si>
  <si>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</si>
  <si>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</si>
  <si>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</si>
  <si>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</si>
  <si>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</si>
  <si>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</si>
  <si>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</si>
  <si>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</si>
  <si>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</si>
  <si>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</si>
  <si>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</si>
  <si>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</si>
  <si>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</si>
  <si>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</si>
  <si>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</si>
  <si>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</si>
  <si>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</si>
  <si>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</si>
  <si>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</si>
  <si>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</si>
  <si>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</si>
  <si>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</si>
  <si>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</si>
  <si>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</si>
  <si>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</si>
  <si>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</si>
  <si>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</si>
  <si>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</si>
  <si>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</si>
  <si>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</si>
  <si>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</si>
  <si>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</si>
  <si>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</si>
  <si>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</si>
  <si>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</si>
  <si>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</si>
  <si>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</si>
  <si>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</si>
  <si>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</si>
  <si>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</si>
  <si>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</si>
  <si>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</si>
  <si>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</si>
  <si>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</si>
  <si>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</si>
  <si>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</si>
  <si>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</si>
  <si>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</si>
  <si>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</si>
  <si>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</si>
  <si>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</si>
  <si>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</si>
  <si>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</si>
  <si>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</si>
  <si>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</si>
  <si>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</si>
  <si>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</si>
  <si>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</si>
  <si>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</si>
  <si>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</si>
  <si>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</si>
  <si>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</si>
  <si>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</si>
  <si>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</si>
  <si>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</si>
  <si>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</si>
  <si>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</si>
  <si>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</si>
  <si>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</si>
  <si>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</si>
  <si>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</si>
  <si>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</si>
  <si>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</si>
  <si>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</si>
  <si>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</si>
  <si>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</si>
  <si>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</si>
  <si>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</si>
  <si>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</si>
  <si>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</si>
  <si>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</si>
  <si>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</si>
  <si>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</si>
  <si>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</si>
  <si>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</si>
  <si>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</si>
  <si>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</si>
  <si>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</si>
  <si>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</si>
  <si>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</si>
  <si>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</si>
  <si>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</si>
  <si>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</si>
  <si>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</si>
  <si>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</si>
  <si>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</si>
  <si>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</si>
  <si>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</si>
  <si>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</si>
  <si>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</si>
  <si>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</si>
  <si>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</si>
  <si>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</si>
  <si>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</si>
  <si>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</si>
  <si>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</si>
  <si>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</si>
  <si>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</si>
  <si>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</si>
  <si>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</si>
  <si>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</si>
  <si>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</si>
  <si>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</si>
  <si>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</si>
  <si>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</si>
  <si>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</si>
  <si>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</si>
  <si>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</si>
  <si>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</si>
  <si>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</si>
  <si>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</si>
  <si>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</si>
  <si>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</si>
  <si>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</si>
  <si>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</si>
  <si>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</si>
  <si>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</si>
  <si>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</si>
  <si>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</si>
  <si>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</si>
  <si>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</si>
  <si>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</si>
  <si>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</si>
  <si>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</si>
  <si>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</si>
  <si>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</si>
  <si>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</si>
  <si>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</si>
  <si>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</si>
  <si>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</si>
  <si>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</si>
  <si>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</si>
  <si>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</si>
  <si>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</si>
  <si>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</si>
  <si>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</si>
  <si>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</si>
  <si>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</si>
  <si>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</si>
  <si>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</si>
  <si>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</si>
  <si>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</si>
  <si>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</si>
  <si>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</si>
  <si>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</si>
  <si>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</si>
  <si>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</si>
  <si>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</si>
  <si>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</si>
  <si>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</si>
  <si>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</si>
  <si>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</si>
  <si>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</si>
  <si>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</si>
  <si>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</si>
  <si>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</si>
  <si>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</si>
  <si>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</si>
  <si>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</si>
  <si>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</si>
  <si>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</si>
  <si>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</si>
  <si>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</si>
  <si>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</si>
  <si>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</si>
  <si>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</si>
  <si>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</si>
  <si>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</si>
  <si>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</si>
  <si>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</si>
  <si>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</si>
  <si>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</si>
  <si>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</si>
  <si>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</si>
  <si>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</si>
  <si>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</si>
  <si>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</si>
  <si>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</si>
  <si>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</si>
  <si>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</si>
  <si>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</si>
  <si>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</si>
  <si>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</si>
  <si>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</si>
  <si>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</si>
  <si>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</si>
  <si>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</si>
  <si>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</si>
  <si>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</si>
  <si>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</si>
  <si>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</si>
  <si>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</si>
  <si>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</si>
  <si>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</si>
  <si>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</si>
  <si>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</si>
  <si>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</si>
  <si>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</si>
  <si>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</si>
  <si>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</si>
  <si>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</si>
  <si>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</si>
  <si>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</si>
  <si>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</si>
  <si>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</si>
  <si>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</si>
  <si>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</si>
  <si>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</si>
  <si>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</si>
  <si>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</si>
  <si>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</si>
  <si>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</si>
  <si>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</si>
  <si>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</si>
  <si>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</si>
  <si>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</si>
  <si>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</si>
  <si>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</si>
  <si>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</si>
  <si>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</si>
  <si>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</si>
  <si>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</si>
  <si>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</si>
  <si>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</si>
  <si>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</si>
  <si>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</si>
  <si>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</si>
  <si>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</si>
  <si>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</si>
  <si>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</si>
  <si>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</si>
  <si>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</si>
  <si>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</si>
  <si>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</si>
  <si>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</si>
  <si>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</si>
  <si>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</si>
  <si>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</si>
  <si>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</si>
  <si>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</si>
  <si>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</si>
  <si>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</si>
  <si>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</si>
  <si>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</si>
  <si>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</si>
  <si>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</si>
  <si>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</si>
  <si>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</si>
  <si>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</si>
  <si>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</si>
  <si>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</si>
  <si>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</si>
  <si>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</si>
  <si>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</si>
  <si>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</si>
  <si>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</si>
  <si>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</si>
  <si>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</si>
  <si>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</si>
  <si>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</si>
  <si>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</si>
  <si>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</si>
  <si>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</si>
  <si>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</si>
  <si>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</si>
  <si>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</si>
  <si>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</si>
  <si>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</si>
  <si>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</si>
  <si>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</si>
  <si>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</si>
  <si>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</si>
  <si>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</si>
  <si>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</si>
  <si>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</si>
  <si>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</si>
  <si>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</si>
  <si>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</si>
  <si>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</si>
  <si>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</si>
  <si>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</si>
  <si>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</si>
  <si>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</si>
  <si>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</si>
  <si>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</si>
  <si>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</si>
  <si>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</si>
  <si>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</si>
  <si>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</si>
  <si>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</si>
  <si>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</si>
  <si>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</si>
  <si>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</si>
  <si>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</si>
  <si>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</si>
  <si>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</si>
  <si>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</si>
  <si>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</si>
  <si>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</si>
  <si>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</si>
  <si>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</si>
  <si>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</si>
  <si>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</si>
  <si>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</si>
  <si>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</si>
  <si>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</si>
  <si>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</si>
  <si>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</si>
  <si>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</si>
  <si>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</si>
  <si>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</si>
  <si>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</si>
  <si>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</si>
  <si>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</si>
  <si>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</si>
  <si>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</si>
  <si>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</si>
  <si>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</si>
  <si>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</si>
  <si>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</si>
  <si>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</si>
  <si>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</si>
  <si>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</si>
  <si>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</si>
  <si>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</si>
  <si>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</si>
  <si>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</si>
  <si>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</si>
  <si>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</si>
  <si>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</si>
  <si>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</si>
  <si>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</si>
  <si>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</si>
  <si>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</si>
  <si>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</si>
  <si>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</si>
  <si>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</si>
  <si>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</si>
  <si>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</si>
  <si>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</si>
  <si>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</si>
  <si>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</si>
  <si>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</si>
  <si>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</si>
  <si>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</si>
  <si>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</si>
  <si>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</si>
  <si>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</si>
  <si>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</si>
  <si>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</si>
  <si>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</si>
  <si>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</si>
  <si>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</si>
  <si>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</si>
  <si>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</si>
  <si>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</si>
  <si>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</si>
  <si>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</si>
  <si>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</si>
  <si>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</si>
  <si>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</si>
  <si>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</si>
  <si>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</si>
  <si>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</si>
  <si>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</si>
  <si>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</si>
  <si>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</si>
  <si>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</si>
  <si>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</si>
  <si>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</si>
  <si>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</si>
  <si>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</si>
  <si>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</si>
  <si>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</si>
  <si>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</si>
  <si>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</si>
  <si>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</si>
  <si>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</si>
  <si>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</si>
  <si>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</si>
  <si>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</si>
  <si>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</si>
  <si>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</si>
  <si>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</si>
  <si>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</si>
  <si>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</si>
  <si>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</si>
  <si>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</si>
  <si>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</si>
  <si>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</si>
  <si>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</si>
  <si>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</si>
  <si>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</si>
  <si>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</si>
  <si>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</si>
  <si>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</si>
  <si>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</si>
  <si>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</si>
  <si>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</si>
  <si>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</si>
  <si>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</si>
  <si>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</si>
  <si>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</si>
  <si>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</si>
  <si>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</si>
  <si>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</si>
  <si>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</si>
  <si>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</si>
  <si>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</si>
  <si>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</si>
  <si>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</si>
  <si>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</si>
  <si>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</si>
  <si>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</si>
  <si>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</si>
  <si>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</si>
  <si>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</si>
  <si>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</si>
  <si>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</si>
  <si>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</si>
  <si>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</si>
  <si>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</si>
  <si>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</si>
  <si>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</si>
  <si>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</si>
  <si>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</si>
  <si>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</si>
  <si>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</si>
  <si>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</si>
  <si>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</si>
  <si>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</si>
  <si>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</si>
  <si>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</si>
  <si>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</si>
  <si>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</si>
  <si>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</si>
  <si>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</si>
  <si>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</si>
  <si>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</si>
  <si>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</si>
  <si>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</si>
  <si>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</si>
  <si>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</si>
  <si>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</si>
  <si>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</si>
  <si>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</si>
  <si>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</si>
  <si>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</si>
  <si>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</si>
  <si>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</si>
  <si>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</si>
  <si>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</si>
  <si>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</si>
  <si>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</si>
  <si>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</si>
  <si>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</si>
  <si>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</si>
  <si>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</si>
  <si>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</si>
  <si>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</si>
  <si>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</si>
  <si>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</si>
  <si>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</si>
  <si>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</si>
  <si>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</si>
  <si>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</si>
  <si>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</si>
  <si>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</si>
  <si>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</si>
  <si>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</si>
  <si>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</si>
  <si>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</si>
  <si>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</si>
  <si>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</si>
  <si>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</si>
  <si>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</si>
  <si>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</si>
  <si>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</si>
  <si>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</si>
  <si>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</si>
  <si>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</si>
  <si>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</si>
  <si>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</si>
  <si>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</si>
  <si>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</si>
  <si>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</si>
  <si>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</si>
  <si>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</si>
  <si>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</si>
  <si>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</si>
  <si>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</si>
  <si>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</si>
  <si>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</si>
  <si>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</si>
  <si>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</si>
  <si>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</si>
  <si>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</si>
  <si>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</si>
  <si>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</si>
  <si>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</si>
  <si>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</si>
  <si>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</si>
  <si>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</si>
  <si>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</si>
  <si>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</si>
  <si>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</si>
  <si>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</si>
  <si>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</si>
  <si>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</si>
  <si>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</si>
  <si>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</si>
  <si>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</si>
  <si>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</si>
  <si>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</si>
  <si>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</si>
  <si>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</si>
  <si>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</si>
  <si>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</si>
  <si>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</si>
  <si>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</si>
  <si>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</si>
  <si>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</si>
  <si>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</si>
  <si>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</si>
  <si>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</si>
  <si>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</si>
  <si>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</si>
  <si>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</si>
  <si>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</si>
  <si>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</si>
  <si>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</si>
  <si>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</si>
  <si>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</si>
  <si>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</si>
  <si>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</si>
  <si>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</si>
  <si>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</si>
  <si>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</si>
  <si>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</si>
  <si>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</si>
  <si>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</si>
  <si>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</si>
  <si>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</si>
  <si>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</si>
  <si>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</si>
  <si>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</si>
  <si>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</si>
  <si>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</si>
  <si>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</si>
  <si>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</si>
  <si>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</si>
  <si>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</si>
  <si>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</si>
  <si>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</si>
  <si>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</si>
  <si>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</si>
  <si>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</si>
  <si>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</si>
  <si>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</si>
  <si>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</si>
  <si>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</si>
  <si>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</si>
  <si>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</si>
  <si>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</si>
  <si>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</si>
  <si>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</si>
  <si>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</si>
  <si>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</si>
  <si>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</si>
  <si>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</si>
  <si>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</si>
  <si>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</si>
  <si>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</si>
  <si>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</si>
  <si>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</si>
  <si>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</si>
  <si>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</si>
  <si>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</si>
  <si>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</si>
  <si>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</si>
  <si>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</si>
  <si>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</si>
  <si>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</si>
  <si>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</si>
  <si>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</si>
  <si>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</si>
  <si>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</si>
  <si>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</si>
  <si>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</si>
  <si>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</si>
  <si>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</si>
  <si>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</si>
  <si>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</si>
  <si>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</si>
  <si>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</si>
  <si>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</si>
  <si>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</si>
  <si>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</si>
  <si>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</si>
  <si>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</si>
  <si>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</si>
  <si>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</si>
  <si>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</si>
  <si>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</si>
  <si>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</si>
  <si>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</si>
  <si>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</si>
  <si>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</si>
  <si>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</si>
  <si>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</si>
  <si>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</si>
  <si>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</si>
  <si>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</si>
  <si>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</si>
  <si>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</si>
  <si>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</si>
  <si>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</si>
  <si>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</si>
  <si>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</si>
  <si>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</si>
  <si>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</si>
  <si>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</si>
  <si>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</si>
  <si>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</si>
  <si>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</si>
  <si>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</si>
  <si>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</si>
  <si>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</si>
  <si>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</si>
  <si>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</si>
  <si>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</si>
  <si>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</si>
  <si>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</si>
  <si>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</si>
  <si>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</si>
  <si>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</si>
  <si>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</si>
  <si>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</si>
  <si>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</si>
  <si>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</si>
  <si>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</si>
  <si>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</si>
  <si>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</si>
  <si>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</si>
  <si>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</si>
  <si>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</si>
  <si>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</si>
  <si>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</si>
  <si>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</si>
  <si>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</si>
  <si>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</si>
  <si>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</si>
  <si>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</si>
  <si>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</si>
  <si>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</si>
  <si>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</si>
  <si>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</si>
  <si>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</si>
  <si>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</si>
  <si>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</si>
  <si>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</si>
  <si>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</si>
  <si>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</si>
  <si>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</si>
  <si>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</si>
  <si>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</si>
  <si>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</si>
  <si>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</si>
  <si>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</si>
  <si>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</si>
  <si>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</si>
  <si>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</si>
  <si>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</si>
  <si>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</si>
  <si>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</si>
  <si>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</si>
  <si>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</si>
  <si>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</si>
  <si>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</si>
  <si>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</si>
  <si>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</si>
  <si>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</si>
  <si>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</si>
  <si>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</si>
  <si>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</si>
  <si>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</si>
  <si>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</si>
  <si>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</si>
  <si>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</si>
  <si>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</si>
  <si>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</si>
  <si>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</si>
  <si>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</si>
  <si>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</si>
  <si>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</si>
  <si>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</si>
  <si>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</si>
  <si>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</si>
  <si>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</si>
  <si>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</si>
  <si>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</si>
  <si>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</si>
  <si>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</si>
  <si>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</si>
  <si>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</si>
  <si>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</si>
  <si>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</si>
  <si>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</si>
  <si>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</si>
  <si>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</si>
  <si>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</si>
  <si>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</si>
  <si>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</si>
  <si>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</si>
  <si>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</si>
  <si>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</si>
  <si>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</si>
  <si>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</si>
  <si>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</si>
  <si>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</si>
  <si>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</si>
  <si>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</si>
  <si>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</si>
  <si>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</si>
  <si>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</si>
  <si>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</si>
  <si>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</si>
  <si>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</si>
  <si>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</si>
  <si>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</si>
  <si>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</si>
  <si>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</si>
  <si>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</si>
  <si>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</si>
  <si>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</si>
  <si>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</si>
  <si>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</si>
  <si>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</si>
  <si>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</si>
  <si>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</si>
  <si>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</si>
  <si>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</si>
  <si>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</si>
  <si>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</si>
  <si>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</si>
  <si>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</si>
  <si>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</si>
  <si>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</si>
  <si>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</si>
  <si>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</si>
  <si>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</si>
  <si>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</si>
  <si>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</si>
  <si>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</si>
  <si>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</si>
  <si>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</si>
  <si>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</si>
  <si>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</si>
  <si>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</si>
  <si>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</si>
  <si>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</si>
  <si>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</si>
  <si>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</si>
  <si>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</si>
  <si>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</si>
  <si>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</si>
  <si>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</si>
  <si>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</si>
  <si>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</si>
  <si>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</si>
  <si>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</si>
  <si>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</si>
  <si>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</si>
  <si>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</si>
  <si>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</si>
  <si>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</si>
  <si>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</si>
  <si>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</si>
  <si>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</si>
  <si>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</si>
  <si>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</si>
  <si>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</si>
  <si>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</si>
  <si>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</si>
  <si>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</si>
  <si>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</si>
  <si>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</si>
  <si>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</si>
  <si>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</si>
  <si>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</si>
  <si>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</si>
  <si>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</si>
  <si>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</si>
  <si>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</si>
  <si>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</si>
  <si>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</si>
  <si>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</si>
  <si>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</si>
  <si>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</si>
  <si>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</si>
  <si>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</si>
  <si>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</si>
  <si>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</si>
  <si>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</si>
  <si>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</si>
  <si>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</si>
  <si>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</si>
  <si>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</si>
  <si>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</si>
  <si>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</si>
  <si>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</si>
  <si>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</si>
  <si>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</si>
  <si>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</si>
  <si>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</si>
  <si>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</si>
  <si>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</si>
  <si>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</si>
  <si>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</si>
  <si>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</si>
  <si>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</si>
  <si>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</si>
  <si>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</si>
  <si>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</si>
  <si>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</si>
  <si>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</si>
  <si>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</si>
  <si>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</si>
  <si>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</si>
  <si>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</si>
  <si>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</si>
  <si>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</si>
  <si>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</si>
  <si>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</si>
  <si>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</si>
  <si>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</si>
  <si>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</si>
  <si>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</si>
  <si>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</si>
  <si>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</si>
  <si>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</si>
  <si>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</si>
  <si>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</si>
  <si>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</si>
  <si>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</si>
  <si>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</si>
  <si>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</si>
  <si>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</si>
  <si>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</si>
  <si>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</si>
  <si>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</si>
  <si>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</si>
  <si>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</si>
  <si>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</si>
  <si>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</si>
  <si>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</si>
  <si>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</si>
  <si>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</si>
  <si>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</si>
  <si>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</si>
  <si>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</si>
  <si>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</si>
  <si>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</si>
  <si>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</si>
  <si>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</si>
  <si>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</si>
  <si>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</si>
  <si>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</si>
  <si>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</si>
  <si>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</si>
  <si>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</si>
  <si>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</si>
  <si>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</si>
  <si>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</si>
  <si>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</si>
  <si>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</si>
  <si>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</si>
  <si>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</si>
  <si>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</si>
  <si>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</si>
  <si>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</si>
  <si>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</si>
  <si>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</si>
  <si>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</si>
  <si>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</si>
  <si>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</si>
  <si>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</si>
  <si>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</si>
  <si>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</si>
  <si>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</si>
  <si>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</si>
  <si>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</si>
  <si>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</si>
  <si>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</si>
  <si>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</si>
  <si>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</si>
  <si>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</si>
  <si>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</si>
  <si>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</si>
  <si>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</si>
  <si>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</si>
  <si>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</si>
  <si>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</si>
  <si>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</si>
  <si>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</si>
  <si>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</si>
  <si>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</si>
  <si>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</si>
  <si>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</si>
  <si>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</si>
  <si>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</si>
  <si>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</si>
  <si>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</si>
  <si>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</si>
  <si>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</si>
  <si>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</si>
  <si>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</si>
  <si>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</si>
  <si>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</si>
  <si>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</si>
  <si>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</si>
  <si>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</si>
  <si>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</si>
  <si>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</si>
  <si>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</si>
  <si>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</si>
  <si>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</si>
  <si>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</si>
  <si>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</si>
  <si>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</si>
  <si>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</si>
  <si>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</si>
  <si>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</si>
  <si>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</si>
  <si>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</si>
  <si>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</si>
  <si>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</si>
  <si>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</si>
  <si>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</si>
  <si>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</si>
  <si>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</si>
  <si>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</si>
  <si>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</si>
  <si>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</si>
  <si>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</si>
  <si>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</si>
  <si>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</si>
  <si>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</si>
  <si>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</si>
  <si>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</si>
  <si>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</si>
  <si>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</si>
  <si>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</si>
  <si>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</si>
  <si>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</si>
  <si>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</si>
  <si>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</si>
  <si>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</si>
  <si>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</si>
  <si>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</si>
  <si>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</si>
  <si>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</si>
  <si>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</si>
  <si>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</si>
  <si>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</si>
  <si>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</si>
  <si>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</si>
  <si>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</si>
  <si>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</si>
  <si>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</si>
  <si>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</si>
  <si>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</si>
  <si>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</si>
  <si>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</si>
  <si>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</si>
  <si>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</si>
  <si>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</si>
  <si>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</si>
  <si>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</si>
  <si>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</si>
  <si>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</si>
  <si>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</si>
  <si>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</si>
  <si>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</si>
  <si>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</si>
  <si>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</si>
  <si>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</si>
  <si>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</si>
  <si>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</si>
  <si>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</si>
  <si>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</si>
  <si>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</si>
  <si>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</si>
  <si>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</si>
  <si>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</si>
  <si>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</si>
  <si>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</si>
  <si>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</si>
  <si>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</si>
  <si>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</si>
  <si>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</si>
  <si>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</si>
  <si>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</si>
  <si>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</si>
  <si>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</si>
  <si>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</si>
  <si>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</si>
  <si>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</si>
  <si>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</si>
  <si>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</si>
  <si>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</si>
  <si>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</si>
  <si>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</si>
  <si>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</si>
  <si>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</si>
  <si>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</si>
  <si>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</si>
  <si>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</si>
  <si>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</si>
  <si>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</si>
  <si>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</si>
  <si>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</si>
  <si>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</si>
  <si>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</si>
  <si>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</si>
  <si>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</si>
  <si>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</si>
  <si>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</si>
  <si>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</si>
  <si>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</si>
  <si>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</si>
  <si>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</si>
  <si>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</si>
  <si>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</si>
  <si>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</si>
  <si>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</si>
  <si>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</si>
  <si>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</si>
  <si>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</si>
  <si>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</si>
  <si>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</si>
  <si>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</si>
  <si>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</si>
  <si>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</si>
  <si>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</si>
  <si>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</si>
  <si>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</si>
  <si>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</si>
  <si>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</si>
  <si>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</si>
  <si>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</si>
  <si>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</si>
  <si>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</si>
  <si>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</si>
  <si>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</si>
  <si>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</si>
  <si>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</si>
  <si>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</si>
  <si>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</si>
  <si>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</si>
  <si>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</si>
  <si>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</si>
  <si>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</si>
  <si>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</si>
  <si>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</si>
  <si>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</si>
  <si>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</si>
  <si>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</si>
  <si>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</si>
  <si>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</si>
  <si>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</si>
  <si>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</si>
  <si>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</si>
  <si>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</si>
  <si>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</si>
  <si>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</si>
  <si>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</si>
  <si>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</si>
  <si>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</si>
  <si>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</si>
  <si>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</si>
  <si>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</si>
  <si>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</si>
  <si>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</si>
  <si>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</si>
  <si>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</si>
  <si>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</si>
  <si>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</si>
  <si>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</si>
  <si>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</si>
  <si>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</si>
  <si>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</si>
  <si>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</si>
  <si>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</si>
  <si>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</si>
  <si>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</si>
  <si>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</si>
  <si>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</si>
  <si>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</si>
  <si>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</si>
  <si>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</si>
  <si>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</si>
  <si>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</si>
  <si>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</si>
  <si>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</si>
  <si>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</si>
  <si>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</si>
  <si>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</si>
  <si>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</si>
  <si>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</si>
  <si>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</si>
  <si>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</si>
  <si>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</si>
  <si>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</si>
  <si>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</si>
  <si>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</si>
  <si>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</si>
  <si>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</si>
  <si>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</si>
  <si>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</si>
  <si>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</si>
  <si>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</si>
  <si>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</si>
  <si>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</si>
  <si>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</si>
  <si>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</si>
  <si>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</si>
  <si>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</si>
  <si>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</si>
  <si>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</si>
  <si>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</si>
  <si>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</si>
  <si>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</si>
  <si>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</si>
  <si>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</si>
  <si>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</si>
  <si>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</si>
  <si>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</si>
  <si>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</si>
  <si>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</si>
  <si>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</si>
  <si>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</si>
  <si>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</si>
  <si>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</si>
  <si>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</si>
  <si>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</si>
  <si>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</si>
  <si>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</si>
  <si>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</si>
  <si>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</si>
  <si>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</si>
  <si>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</si>
  <si>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</si>
  <si>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</si>
  <si>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</si>
  <si>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</si>
  <si>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</si>
  <si>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</si>
  <si>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</si>
  <si>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</si>
  <si>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</si>
  <si>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</si>
  <si>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</si>
  <si>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</si>
  <si>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</si>
  <si>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</si>
  <si>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</si>
  <si>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</si>
  <si>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</si>
  <si>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</si>
  <si>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</si>
  <si>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</si>
  <si>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</si>
  <si>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</si>
  <si>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</si>
  <si>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</si>
  <si>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</si>
  <si>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</si>
  <si>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</si>
  <si>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</si>
  <si>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</si>
  <si>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</si>
  <si>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</si>
  <si>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</si>
  <si>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</si>
  <si>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</si>
  <si>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</si>
  <si>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</si>
  <si>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</si>
  <si>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</si>
  <si>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</si>
  <si>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</si>
  <si>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</si>
  <si>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</si>
  <si>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</si>
  <si>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</si>
  <si>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</si>
  <si>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</si>
  <si>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</si>
  <si>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</si>
  <si>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</si>
  <si>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</si>
  <si>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</si>
  <si>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</si>
  <si>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</si>
  <si>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</si>
  <si>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</si>
  <si>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</si>
  <si>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</si>
  <si>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</si>
  <si>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</si>
  <si>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</si>
  <si>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</si>
  <si>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</si>
  <si>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</si>
  <si>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</si>
  <si>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</si>
  <si>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</si>
  <si>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</si>
  <si>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</si>
  <si>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</si>
  <si>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</si>
  <si>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</si>
  <si>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</si>
  <si>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</si>
  <si>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</si>
  <si>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</si>
  <si>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</si>
  <si>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</si>
  <si>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</si>
  <si>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</si>
  <si>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</si>
  <si>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</si>
  <si>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</si>
  <si>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</si>
  <si>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</si>
  <si>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</si>
  <si>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</si>
  <si>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</si>
  <si>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</si>
  <si>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</si>
  <si>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</si>
  <si>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</si>
  <si>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</si>
  <si>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</si>
  <si>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</si>
  <si>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</si>
  <si>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</si>
  <si>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</si>
  <si>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</si>
  <si>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</si>
  <si>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</si>
  <si>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</si>
  <si>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</si>
  <si>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</si>
  <si>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</si>
  <si>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</si>
  <si>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</si>
  <si>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</si>
  <si>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</si>
  <si>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</si>
  <si>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</si>
  <si>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</si>
  <si>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</si>
  <si>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</si>
  <si>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</si>
  <si>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</si>
  <si>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</si>
  <si>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</si>
  <si>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</si>
  <si>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</si>
  <si>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</si>
  <si>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</si>
  <si>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</si>
  <si>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</si>
  <si>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</si>
  <si>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</si>
  <si>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</si>
  <si>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</si>
  <si>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</si>
  <si>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</si>
  <si>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</si>
  <si>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</si>
  <si>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</si>
  <si>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</si>
  <si>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</si>
  <si>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</si>
  <si>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</si>
  <si>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</si>
  <si>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</si>
  <si>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</si>
  <si>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</si>
  <si>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</si>
  <si>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</si>
  <si>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</si>
  <si>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</si>
  <si>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</si>
  <si>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</si>
  <si>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</si>
  <si>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</si>
  <si>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</si>
  <si>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</si>
  <si>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</si>
  <si>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</si>
  <si>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</si>
  <si>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</si>
  <si>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</si>
  <si>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</si>
  <si>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</si>
  <si>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</si>
  <si>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</si>
  <si>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</si>
  <si>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</si>
  <si>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</si>
  <si>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</si>
  <si>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</si>
  <si>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</si>
  <si>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</si>
  <si>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</si>
  <si>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</si>
  <si>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</si>
  <si>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</si>
  <si>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</si>
  <si>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</si>
  <si>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</si>
  <si>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</si>
  <si>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</si>
  <si>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</si>
  <si>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</si>
  <si>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</si>
  <si>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</si>
  <si>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</si>
  <si>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</si>
  <si>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</si>
  <si>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</si>
  <si>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</si>
  <si>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</si>
  <si>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</si>
  <si>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</si>
  <si>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</si>
  <si>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</si>
  <si>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</si>
  <si>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</si>
  <si>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</si>
  <si>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</si>
  <si>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</si>
  <si>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</si>
  <si>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</si>
  <si>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</si>
  <si>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</si>
  <si>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</si>
  <si>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</si>
  <si>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</si>
  <si>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</si>
  <si>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</si>
  <si>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</si>
  <si>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</si>
  <si>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</si>
  <si>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</si>
  <si>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</si>
  <si>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</si>
  <si>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</si>
  <si>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</si>
  <si>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</si>
  <si>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</si>
  <si>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</si>
  <si>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</si>
  <si>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</si>
  <si>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</si>
  <si>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</si>
  <si>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</si>
  <si>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</si>
  <si>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</si>
  <si>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</si>
  <si>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</si>
  <si>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</si>
  <si>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</si>
  <si>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</si>
  <si>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</si>
  <si>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</si>
  <si>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</si>
  <si>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</si>
  <si>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</si>
  <si>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</si>
  <si>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</si>
  <si>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</si>
  <si>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</si>
  <si>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</si>
  <si>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</si>
  <si>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</si>
  <si>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</si>
  <si>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</si>
  <si>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</si>
  <si>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</si>
  <si>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</si>
  <si>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</si>
  <si>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</si>
  <si>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</si>
  <si>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</si>
  <si>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</si>
  <si>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</si>
  <si>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</si>
  <si>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</si>
  <si>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</si>
  <si>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</si>
  <si>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</si>
  <si>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</si>
  <si>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</si>
  <si>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</si>
  <si>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</si>
  <si>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</si>
  <si>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</si>
  <si>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</si>
  <si>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</si>
  <si>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</si>
  <si>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</si>
  <si>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</si>
  <si>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</si>
  <si>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</si>
  <si>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</si>
  <si>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</si>
  <si>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</si>
  <si>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</si>
  <si>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</si>
  <si>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</si>
  <si>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</si>
  <si>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</si>
  <si>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</si>
  <si>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</si>
  <si>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</si>
  <si>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</si>
  <si>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</si>
  <si>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</si>
  <si>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</si>
  <si>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</si>
  <si>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</si>
  <si>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</si>
  <si>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</si>
  <si>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</si>
  <si>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</si>
  <si>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</si>
  <si>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</si>
  <si>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</si>
  <si>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</si>
  <si>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</si>
  <si>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</si>
  <si>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</si>
  <si>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</si>
  <si>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</si>
  <si>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</si>
  <si>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</si>
  <si>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</si>
  <si>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</si>
  <si>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</si>
  <si>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</si>
  <si>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</si>
  <si>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</si>
  <si>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</si>
  <si>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</si>
  <si>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</si>
  <si>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</si>
  <si>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</si>
  <si>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</si>
  <si>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</si>
  <si>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</si>
  <si>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</si>
  <si>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</si>
  <si>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</si>
  <si>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</si>
  <si>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</si>
  <si>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</si>
  <si>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</si>
  <si>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</si>
  <si>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</si>
  <si>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</si>
  <si>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</si>
  <si>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</si>
  <si>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</si>
  <si>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</si>
  <si>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</si>
  <si>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</si>
  <si>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</si>
  <si>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</si>
  <si>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</si>
  <si>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</si>
  <si>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</si>
  <si>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</si>
  <si>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</si>
  <si>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</si>
  <si>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</si>
  <si>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</si>
  <si>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</si>
  <si>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</si>
  <si>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</si>
  <si>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</si>
  <si>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</si>
  <si>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</si>
  <si>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</si>
  <si>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</si>
  <si>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</si>
  <si>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</si>
  <si>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</si>
  <si>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</si>
  <si>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</si>
  <si>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</si>
  <si>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</si>
  <si>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</si>
  <si>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</si>
  <si>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</si>
  <si>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</si>
  <si>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</si>
  <si>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</si>
  <si>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</si>
  <si>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</si>
  <si>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</si>
  <si>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</si>
  <si>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</si>
  <si>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</si>
  <si>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</si>
  <si>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</si>
  <si>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</si>
  <si>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</si>
  <si>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</si>
  <si>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</si>
  <si>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</si>
  <si>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</si>
  <si>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</si>
  <si>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</si>
  <si>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</si>
  <si>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</si>
  <si>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</si>
  <si>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</si>
  <si>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</si>
  <si>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</si>
  <si>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</si>
  <si>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</si>
  <si>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</si>
  <si>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</si>
  <si>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</si>
  <si>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</si>
  <si>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</si>
  <si>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</si>
  <si>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</si>
  <si>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</si>
  <si>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</si>
  <si>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</si>
  <si>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</si>
  <si>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</si>
  <si>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</si>
  <si>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</si>
  <si>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</si>
  <si>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</si>
  <si>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</si>
  <si>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</si>
  <si>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</si>
  <si>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</si>
  <si>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</si>
  <si>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</si>
  <si>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</si>
  <si>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</si>
  <si>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</si>
  <si>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</si>
  <si>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</si>
  <si>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</si>
  <si>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</si>
  <si>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</si>
  <si>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</si>
  <si>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</si>
  <si>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</si>
  <si>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</si>
  <si>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</si>
  <si>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</si>
  <si>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</si>
  <si>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</si>
  <si>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</si>
  <si>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</si>
  <si>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</si>
  <si>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</si>
  <si>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</si>
  <si>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</si>
  <si>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</si>
  <si>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</si>
  <si>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</si>
  <si>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</si>
  <si>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</si>
  <si>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</si>
  <si>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</si>
  <si>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</si>
  <si>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</si>
  <si>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</si>
  <si>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</si>
  <si>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</si>
  <si>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</si>
  <si>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</si>
  <si>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</si>
  <si>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</si>
  <si>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</si>
  <si>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</si>
  <si>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</si>
  <si>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</si>
  <si>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</si>
  <si>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</si>
  <si>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</si>
  <si>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</si>
  <si>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</si>
  <si>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</si>
  <si>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</si>
  <si>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</si>
  <si>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</si>
  <si>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</si>
  <si>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</si>
  <si>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</si>
  <si>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</si>
  <si>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</si>
  <si>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</si>
  <si>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</si>
  <si>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</si>
  <si>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</si>
  <si>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</si>
  <si>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</si>
  <si>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</si>
  <si>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</si>
  <si>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</si>
  <si>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</si>
  <si>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</si>
  <si>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</si>
  <si>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</si>
  <si>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</si>
  <si>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</si>
  <si>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</si>
  <si>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</si>
  <si>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</si>
  <si>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</si>
  <si>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</si>
  <si>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</si>
  <si>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</si>
  <si>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</si>
  <si>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</si>
  <si>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</si>
  <si>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</si>
  <si>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</si>
  <si>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</si>
  <si>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</si>
  <si>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</si>
  <si>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</si>
  <si>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</si>
  <si>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</si>
  <si>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</si>
  <si>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</si>
  <si>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</si>
  <si>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</si>
  <si>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</si>
  <si>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</si>
  <si>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</si>
  <si>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</si>
  <si>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</si>
  <si>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</si>
  <si>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</si>
  <si>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</si>
  <si>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</si>
  <si>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</si>
  <si>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</si>
  <si>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</si>
  <si>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</si>
  <si>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</si>
  <si>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</si>
  <si>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</si>
  <si>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</si>
  <si>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</si>
  <si>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</si>
  <si>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</si>
  <si>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</si>
  <si>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</si>
  <si>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</si>
  <si>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</si>
  <si>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</si>
  <si>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</si>
  <si>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</si>
  <si>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</si>
  <si>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</si>
  <si>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</si>
  <si>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</si>
  <si>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</si>
  <si>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</si>
  <si>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</si>
  <si>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</si>
  <si>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</si>
  <si>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</si>
  <si>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</si>
  <si>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</si>
  <si>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</si>
  <si>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</si>
  <si>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</si>
  <si>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</si>
  <si>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</si>
  <si>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</si>
  <si>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</si>
  <si>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</si>
  <si>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</si>
  <si>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</si>
  <si>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</si>
  <si>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</si>
  <si>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</si>
  <si>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</si>
  <si>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</si>
  <si>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</si>
  <si>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</si>
  <si>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</si>
  <si>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</si>
  <si>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</si>
  <si>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</si>
  <si>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</si>
  <si>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</si>
  <si>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</si>
  <si>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</si>
  <si>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</si>
  <si>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</si>
  <si>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</si>
  <si>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</si>
  <si>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</si>
  <si>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</si>
  <si>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</si>
  <si>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</si>
  <si>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</si>
  <si>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</si>
  <si>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</si>
  <si>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</si>
  <si>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</si>
  <si>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</si>
  <si>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</si>
  <si>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</si>
  <si>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</si>
  <si>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</si>
  <si>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</si>
  <si>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</si>
  <si>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</si>
  <si>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</si>
  <si>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</si>
  <si>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</si>
  <si>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</si>
  <si>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</si>
  <si>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</si>
  <si>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</si>
  <si>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</si>
  <si>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</si>
  <si>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</si>
  <si>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</si>
  <si>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</si>
  <si>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</si>
  <si>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</si>
  <si>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</si>
  <si>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</si>
  <si>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</si>
  <si>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</si>
  <si>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</si>
  <si>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</si>
  <si>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</si>
  <si>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</si>
  <si>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</si>
  <si>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</si>
  <si>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</si>
  <si>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</si>
  <si>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</si>
  <si>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</si>
  <si>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</si>
  <si>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</si>
  <si>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</si>
  <si>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</si>
  <si>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</si>
  <si>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</si>
  <si>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</si>
  <si>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</si>
  <si>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</si>
  <si>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</si>
  <si>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</si>
  <si>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</si>
  <si>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</si>
  <si>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</si>
  <si>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</si>
  <si>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</si>
  <si>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</si>
  <si>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</si>
  <si>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</si>
  <si>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</si>
  <si>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</si>
  <si>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</si>
  <si>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</si>
  <si>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</si>
  <si>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</si>
  <si>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</si>
  <si>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</si>
  <si>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</si>
  <si>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</si>
  <si>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</si>
  <si>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</si>
  <si>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</si>
  <si>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</si>
  <si>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</si>
  <si>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</si>
  <si>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</si>
  <si>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</si>
  <si>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</si>
  <si>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</si>
  <si>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</si>
  <si>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</si>
  <si>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</si>
  <si>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</si>
  <si>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</si>
  <si>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</si>
  <si>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</si>
  <si>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</si>
  <si>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</si>
  <si>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</si>
  <si>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</si>
  <si>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</si>
  <si>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</si>
  <si>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</si>
  <si>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</si>
  <si>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</si>
  <si>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</si>
  <si>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</si>
  <si>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</si>
  <si>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</si>
  <si>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</si>
  <si>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</si>
  <si>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</si>
  <si>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</si>
  <si>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</si>
  <si>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</si>
  <si>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</si>
  <si>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</si>
  <si>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</si>
  <si>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</si>
  <si>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</si>
  <si>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</si>
  <si>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</si>
  <si>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</si>
  <si>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</si>
  <si>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</si>
  <si>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</si>
  <si>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</si>
  <si>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</si>
  <si>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</si>
  <si>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</si>
  <si>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</si>
  <si>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</si>
  <si>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</si>
  <si>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</si>
  <si>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</si>
  <si>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</si>
  <si>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</si>
  <si>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</si>
  <si>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</si>
  <si>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</si>
  <si>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</si>
  <si>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</si>
  <si>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</si>
  <si>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</si>
  <si>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</si>
  <si>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</si>
  <si>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</si>
  <si>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</si>
  <si>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</si>
  <si>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</si>
  <si>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</si>
  <si>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</si>
  <si>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</si>
  <si>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</si>
  <si>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</si>
  <si>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</si>
  <si>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</si>
  <si>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</si>
  <si>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</si>
  <si>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</si>
  <si>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</si>
  <si>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</si>
  <si>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</si>
  <si>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</si>
  <si>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</si>
  <si>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</si>
  <si>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</si>
  <si>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</si>
  <si>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</si>
  <si>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</si>
  <si>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</si>
  <si>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</si>
  <si>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</si>
  <si>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</si>
  <si>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</si>
  <si>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</si>
  <si>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</si>
  <si>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</si>
  <si>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</si>
  <si>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</si>
  <si>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</si>
  <si>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</si>
  <si>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</si>
  <si>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</si>
  <si>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</si>
  <si>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</si>
  <si>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</si>
  <si>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</si>
  <si>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</si>
  <si>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</si>
  <si>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</si>
  <si>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</si>
  <si>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</si>
  <si>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</si>
  <si>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</si>
  <si>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</si>
  <si>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</si>
  <si>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</si>
  <si>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</si>
  <si>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</si>
  <si>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</si>
  <si>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</si>
  <si>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</si>
  <si>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</si>
  <si>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</si>
  <si>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</si>
  <si>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</si>
  <si>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</si>
  <si>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</si>
  <si>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</si>
  <si>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</si>
  <si>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</si>
  <si>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</si>
  <si>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</si>
  <si>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</si>
  <si>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</si>
  <si>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</si>
  <si>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</si>
  <si>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</si>
  <si>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</si>
  <si>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</si>
  <si>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</si>
  <si>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</si>
  <si>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</si>
  <si>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</si>
  <si>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</si>
  <si>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</si>
  <si>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</si>
  <si>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</si>
  <si>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</si>
  <si>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</si>
  <si>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</si>
  <si>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</si>
  <si>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</si>
  <si>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</si>
  <si>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</si>
  <si>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</si>
  <si>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</si>
  <si>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</si>
  <si>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</si>
  <si>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</si>
  <si>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</si>
  <si>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</si>
  <si>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</si>
  <si>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</si>
  <si>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</si>
  <si>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</si>
  <si>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</si>
  <si>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</si>
  <si>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</si>
  <si>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</si>
  <si>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</si>
  <si>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</si>
  <si>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</si>
  <si>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</si>
  <si>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</si>
  <si>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</si>
  <si>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</si>
  <si>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</si>
  <si>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</si>
  <si>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</si>
  <si>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</si>
  <si>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</si>
  <si>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</si>
  <si>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</si>
  <si>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</si>
  <si>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</si>
  <si>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</si>
  <si>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</si>
  <si>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</si>
  <si>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</si>
  <si>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</si>
  <si>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</si>
  <si>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</si>
  <si>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</si>
  <si>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</si>
  <si>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</si>
  <si>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</si>
  <si>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</si>
  <si>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</si>
  <si>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</si>
  <si>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</si>
  <si>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</si>
  <si>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</si>
  <si>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</si>
  <si>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</si>
  <si>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</si>
  <si>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</si>
  <si>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</si>
  <si>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</si>
  <si>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</si>
  <si>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</si>
  <si>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</si>
  <si>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</si>
  <si>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</si>
  <si>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</si>
  <si>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</si>
  <si>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</si>
  <si>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</si>
  <si>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</si>
  <si>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</si>
  <si>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</si>
  <si>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</si>
  <si>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</si>
  <si>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</si>
  <si>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</si>
  <si>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</si>
  <si>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</si>
  <si>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</si>
  <si>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</si>
  <si>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</si>
  <si>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</si>
  <si>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</si>
  <si>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</si>
  <si>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</si>
  <si>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</si>
  <si>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</si>
  <si>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</si>
  <si>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</si>
  <si>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</si>
  <si>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</si>
  <si>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</si>
  <si>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</si>
  <si>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</si>
  <si>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</si>
  <si>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</si>
  <si>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</si>
  <si>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</si>
  <si>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</si>
  <si>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</si>
  <si>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</si>
  <si>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</si>
  <si>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</si>
  <si>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</si>
  <si>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</si>
  <si>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</si>
  <si>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</si>
  <si>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</si>
  <si>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</si>
  <si>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</si>
  <si>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</si>
  <si>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</si>
  <si>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</si>
  <si>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</si>
  <si>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</si>
  <si>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</si>
  <si>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</si>
  <si>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</si>
  <si>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</si>
  <si>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</si>
  <si>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</si>
  <si>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</si>
  <si>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</si>
  <si>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</si>
  <si>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</si>
  <si>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</si>
  <si>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</si>
  <si>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</si>
  <si>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</si>
  <si>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</si>
  <si>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</si>
  <si>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</si>
  <si>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</si>
  <si>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</si>
  <si>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</si>
  <si>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</si>
  <si>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</si>
  <si>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</si>
  <si>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</si>
  <si>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</si>
  <si>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</si>
  <si>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</si>
  <si>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</si>
  <si>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</si>
  <si>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</si>
  <si>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</si>
  <si>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</si>
  <si>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</si>
  <si>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</si>
  <si>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</si>
  <si>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</si>
  <si>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</si>
  <si>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</si>
  <si>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</si>
  <si>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</si>
  <si>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</si>
  <si>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</si>
  <si>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</si>
  <si>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</si>
  <si>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</si>
  <si>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</si>
  <si>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</si>
  <si>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</si>
  <si>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</si>
  <si>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</si>
  <si>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</si>
  <si>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</si>
  <si>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</si>
  <si>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</si>
  <si>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</si>
  <si>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</si>
  <si>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</si>
  <si>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</si>
  <si>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</si>
  <si>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</si>
  <si>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</si>
  <si>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</si>
  <si>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</si>
  <si>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</si>
  <si>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</si>
  <si>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</si>
  <si>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</si>
  <si>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</si>
  <si>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</si>
  <si>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</si>
  <si>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</si>
  <si>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</si>
  <si>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</si>
  <si>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</si>
  <si>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</si>
  <si>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</si>
  <si>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</si>
  <si>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</si>
  <si>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</si>
  <si>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</si>
  <si>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</si>
  <si>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</si>
  <si>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</si>
  <si>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</si>
  <si>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</si>
  <si>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</si>
  <si>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</si>
  <si>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</si>
  <si>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</si>
  <si>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</si>
  <si>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</si>
  <si>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</si>
  <si>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</si>
  <si>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</si>
  <si>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</si>
  <si>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</si>
  <si>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</si>
  <si>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</si>
  <si>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</si>
  <si>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</si>
  <si>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</si>
  <si>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</si>
  <si>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</si>
  <si>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</si>
  <si>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</si>
  <si>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</si>
  <si>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</si>
  <si>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</si>
  <si>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</si>
  <si>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</si>
  <si>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</si>
  <si>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</si>
  <si>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</si>
  <si>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</si>
  <si>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</si>
  <si>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</si>
  <si>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</si>
  <si>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</si>
  <si>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</si>
  <si>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</si>
  <si>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</si>
  <si>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</si>
  <si>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</si>
  <si>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</si>
  <si>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</si>
  <si>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</si>
  <si>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</si>
  <si>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</si>
  <si>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</si>
  <si>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</si>
  <si>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</si>
  <si>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</si>
  <si>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</si>
  <si>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</si>
  <si>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</si>
  <si>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</si>
  <si>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</si>
  <si>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</si>
  <si>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</si>
  <si>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</si>
  <si>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</si>
  <si>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</si>
  <si>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</si>
  <si>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</si>
  <si>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</si>
  <si>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</si>
  <si>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</si>
  <si>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</si>
  <si>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</si>
  <si>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</si>
  <si>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</si>
  <si>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</si>
  <si>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</si>
  <si>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</si>
  <si>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</si>
  <si>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</si>
  <si>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</si>
  <si>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</si>
  <si>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</si>
  <si>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</si>
  <si>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</si>
  <si>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</si>
  <si>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</si>
  <si>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</si>
  <si>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</si>
  <si>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</si>
  <si>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</si>
  <si>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</si>
  <si>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</si>
  <si>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</si>
  <si>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</si>
  <si>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</si>
  <si>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</si>
  <si>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</si>
  <si>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</si>
  <si>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</si>
  <si>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</si>
  <si>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</si>
  <si>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</si>
  <si>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</si>
  <si>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</si>
  <si>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</si>
  <si>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</si>
  <si>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</si>
  <si>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</si>
  <si>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</si>
  <si>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</si>
  <si>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</si>
  <si>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</si>
  <si>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</si>
  <si>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</si>
  <si>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</si>
  <si>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</si>
  <si>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</si>
  <si>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</si>
  <si>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</si>
  <si>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</si>
  <si>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</si>
  <si>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</si>
  <si>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</si>
  <si>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</si>
  <si>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</si>
  <si>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</si>
  <si>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</si>
  <si>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</si>
  <si>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</si>
  <si>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</si>
  <si>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</si>
  <si>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</si>
  <si>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</si>
  <si>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</si>
  <si>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</si>
  <si>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</si>
  <si>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</si>
  <si>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</si>
  <si>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</si>
  <si>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</si>
  <si>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</si>
  <si>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</si>
  <si>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</si>
  <si>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</si>
  <si>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</si>
  <si>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</si>
  <si>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</si>
  <si>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</si>
  <si>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</si>
  <si>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</si>
  <si>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</si>
  <si>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</si>
  <si>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</si>
  <si>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</si>
  <si>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</si>
  <si>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</si>
  <si>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</si>
  <si>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</si>
  <si>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</si>
  <si>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</si>
  <si>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</si>
  <si>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</si>
  <si>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</si>
  <si>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</si>
  <si>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</si>
  <si>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</si>
  <si>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</si>
  <si>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</si>
  <si>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</si>
  <si>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</si>
  <si>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</si>
  <si>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</si>
  <si>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</si>
  <si>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</si>
  <si>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</si>
  <si>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</si>
  <si>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</si>
  <si>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</si>
  <si>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</si>
  <si>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</si>
  <si>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</si>
  <si>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</si>
  <si>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</si>
  <si>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</si>
  <si>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</si>
  <si>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</si>
  <si>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</si>
  <si>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</si>
  <si>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</si>
  <si>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</si>
  <si>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</si>
  <si>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</si>
  <si>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</si>
  <si>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</si>
  <si>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</si>
  <si>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</si>
  <si>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</si>
  <si>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</si>
  <si>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</si>
  <si>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</si>
  <si>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</si>
  <si>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</si>
  <si>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</si>
  <si>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</si>
  <si>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</si>
  <si>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</si>
  <si>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</si>
  <si>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</si>
  <si>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</si>
  <si>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</si>
  <si>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</si>
  <si>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</si>
  <si>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</si>
  <si>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</si>
  <si>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</si>
  <si>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</si>
  <si>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</si>
  <si>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</si>
  <si>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</si>
  <si>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</si>
  <si>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</si>
  <si>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</si>
  <si>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</si>
  <si>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</si>
  <si>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</si>
  <si>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</si>
  <si>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</si>
  <si>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</si>
  <si>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</si>
  <si>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</si>
  <si>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</si>
  <si>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</si>
  <si>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</si>
  <si>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</si>
  <si>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</si>
  <si>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</si>
  <si>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</si>
  <si>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</si>
  <si>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</si>
  <si>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</si>
  <si>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</si>
  <si>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</si>
  <si>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</si>
  <si>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</si>
  <si>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</si>
  <si>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</si>
  <si>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</si>
  <si>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</si>
  <si>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</si>
  <si>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</si>
  <si>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</si>
  <si>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</si>
  <si>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</si>
  <si>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</si>
  <si>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</si>
  <si>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</si>
  <si>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</si>
  <si>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</si>
  <si>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</si>
  <si>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</si>
  <si>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</si>
  <si>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</si>
  <si>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</si>
  <si>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</si>
  <si>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</si>
  <si>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</si>
  <si>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</si>
  <si>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</si>
  <si>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</si>
  <si>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</si>
  <si>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</si>
  <si>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</si>
  <si>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</si>
  <si>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</si>
  <si>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</si>
  <si>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</si>
  <si>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</si>
  <si>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</si>
  <si>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</si>
  <si>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</si>
  <si>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</si>
  <si>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</si>
  <si>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</si>
  <si>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</si>
  <si>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</si>
  <si>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</si>
  <si>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</si>
  <si>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</si>
  <si>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</si>
  <si>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</si>
  <si>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</si>
  <si>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</si>
  <si>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</si>
  <si>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</si>
  <si>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</si>
  <si>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</si>
  <si>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</si>
  <si>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</si>
  <si>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</si>
  <si>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</si>
  <si>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</si>
  <si>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</si>
  <si>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</si>
  <si>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</si>
  <si>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</si>
  <si>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</si>
  <si>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</si>
  <si>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</si>
  <si>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</si>
  <si>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</si>
  <si>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</si>
  <si>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</si>
  <si>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</si>
  <si>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</si>
  <si>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</si>
  <si>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</si>
  <si>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</si>
  <si>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</si>
  <si>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</si>
  <si>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</si>
  <si>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</si>
  <si>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</si>
  <si>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</si>
  <si>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</si>
  <si>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</si>
  <si>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</si>
  <si>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</si>
  <si>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</si>
  <si>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</si>
  <si>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</si>
  <si>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</si>
  <si>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</si>
  <si>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</si>
  <si>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</si>
  <si>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</si>
  <si>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</si>
  <si>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</si>
  <si>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</si>
  <si>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</si>
  <si>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</si>
  <si>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</si>
  <si>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</si>
  <si>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</si>
  <si>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</si>
  <si>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</si>
  <si>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</si>
  <si>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</si>
  <si>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</si>
  <si>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</si>
  <si>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</si>
  <si>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</si>
  <si>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</si>
  <si>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</si>
  <si>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</si>
  <si>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</si>
  <si>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</si>
  <si>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</si>
  <si>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</si>
  <si>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</si>
  <si>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</si>
  <si>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</si>
  <si>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</si>
  <si>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</si>
  <si>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</si>
  <si>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</si>
  <si>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</si>
  <si>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</si>
  <si>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</si>
  <si>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</si>
  <si>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</si>
  <si>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</si>
  <si>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</si>
  <si>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</si>
  <si>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</si>
  <si>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</si>
  <si>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</si>
  <si>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</si>
  <si>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</si>
  <si>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</si>
  <si>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</si>
  <si>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</si>
  <si>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</si>
  <si>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</si>
  <si>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</si>
  <si>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</si>
  <si>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</si>
  <si>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</si>
  <si>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</si>
  <si>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</si>
  <si>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</si>
  <si>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</si>
  <si>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</si>
  <si>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</si>
  <si>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</si>
  <si>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</si>
  <si>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</si>
  <si>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</si>
  <si>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</si>
  <si>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</si>
  <si>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</si>
  <si>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</si>
  <si>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</si>
  <si>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</si>
  <si>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</si>
  <si>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</si>
  <si>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</si>
  <si>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</si>
  <si>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</si>
  <si>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</si>
  <si>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</si>
  <si>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</si>
  <si>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</si>
  <si>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</si>
  <si>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</si>
  <si>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</si>
  <si>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</si>
  <si>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</si>
  <si>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</si>
  <si>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</si>
  <si>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</si>
  <si>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</si>
  <si>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</si>
  <si>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</si>
  <si>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</si>
  <si>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</si>
  <si>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</si>
  <si>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</si>
  <si>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</si>
  <si>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</si>
  <si>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</si>
  <si>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</si>
  <si>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</si>
  <si>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</si>
  <si>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</si>
  <si>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</si>
  <si>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</si>
  <si>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</si>
  <si>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</si>
  <si>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</si>
  <si>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</si>
  <si>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</si>
  <si>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</si>
  <si>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</si>
  <si>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</si>
  <si>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</si>
  <si>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</si>
  <si>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</si>
  <si>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</si>
  <si>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</si>
  <si>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</si>
  <si>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</si>
  <si>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</si>
  <si>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</si>
  <si>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</si>
  <si>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</si>
  <si>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</si>
  <si>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</si>
  <si>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</si>
  <si>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</si>
  <si>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</si>
  <si>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</si>
  <si>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</si>
  <si>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</si>
  <si>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</si>
  <si>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</si>
  <si>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</si>
  <si>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</si>
  <si>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</si>
  <si>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</si>
  <si>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</si>
  <si>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</si>
  <si>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</si>
  <si>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</si>
  <si>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</si>
  <si>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</si>
  <si>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</si>
  <si>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</si>
  <si>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</si>
  <si>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</si>
  <si>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</si>
  <si>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</si>
  <si>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</si>
  <si>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</si>
  <si>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</si>
  <si>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</si>
  <si>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</si>
  <si>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</si>
  <si>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</si>
  <si>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</si>
  <si>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</si>
  <si>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</si>
  <si>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</si>
  <si>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</si>
  <si>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</si>
  <si>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</si>
  <si>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</si>
  <si>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</si>
  <si>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</si>
  <si>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</si>
  <si>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</si>
  <si>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</si>
  <si>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</si>
  <si>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</si>
  <si>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</si>
  <si>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</si>
  <si>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</si>
  <si>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</si>
  <si>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</si>
  <si>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</si>
  <si>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</si>
  <si>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</si>
  <si>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</si>
  <si>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</si>
  <si>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</si>
  <si>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</si>
  <si>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</si>
  <si>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</si>
  <si>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</si>
  <si>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</si>
  <si>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</si>
  <si>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</si>
  <si>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</si>
  <si>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</si>
  <si>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</si>
  <si>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</si>
  <si>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</si>
  <si>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</si>
  <si>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</si>
  <si>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</si>
  <si>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</si>
  <si>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</si>
  <si>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</si>
  <si>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</si>
  <si>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</si>
  <si>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</si>
  <si>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</si>
  <si>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</si>
  <si>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</si>
  <si>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</si>
  <si>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</si>
  <si>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</si>
  <si>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</si>
  <si>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</si>
  <si>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</si>
  <si>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</si>
  <si>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</si>
  <si>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</si>
  <si>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</si>
  <si>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</si>
  <si>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</si>
  <si>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</si>
  <si>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</si>
  <si>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</si>
  <si>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</si>
  <si>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</si>
  <si>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</si>
  <si>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</si>
  <si>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</si>
  <si>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</si>
  <si>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</si>
  <si>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</si>
  <si>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</si>
  <si>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</si>
  <si>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</si>
  <si>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</si>
  <si>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</si>
  <si>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</si>
  <si>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</si>
  <si>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</si>
  <si>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</si>
  <si>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</si>
  <si>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</si>
  <si>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</si>
  <si>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</si>
  <si>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</si>
  <si>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</si>
  <si>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</si>
  <si>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</si>
  <si>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</si>
  <si>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</si>
  <si>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</si>
  <si>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</si>
  <si>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</si>
  <si>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</si>
  <si>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</si>
  <si>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</si>
  <si>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</si>
  <si>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</si>
  <si>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</si>
  <si>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</si>
  <si>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</si>
  <si>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</si>
  <si>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</si>
  <si>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</si>
  <si>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</si>
  <si>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</si>
  <si>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</si>
  <si>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</si>
  <si>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</si>
  <si>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</si>
  <si>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</si>
  <si>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</si>
  <si>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</si>
  <si>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</si>
  <si>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</si>
  <si>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</si>
  <si>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</si>
  <si>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</si>
  <si>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</si>
  <si>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</si>
  <si>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</si>
  <si>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</si>
  <si>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</si>
  <si>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</si>
  <si>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</si>
  <si>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</si>
  <si>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</si>
  <si>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</si>
  <si>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</si>
  <si>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</si>
  <si>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</si>
  <si>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</si>
  <si>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</si>
  <si>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</si>
  <si>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</si>
  <si>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</si>
  <si>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</si>
  <si>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</si>
  <si>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</si>
  <si>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</si>
  <si>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</si>
  <si>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</si>
  <si>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</si>
  <si>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</si>
  <si>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</si>
  <si>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</si>
  <si>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</si>
  <si>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</si>
  <si>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</si>
  <si>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</si>
  <si>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</si>
  <si>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</si>
  <si>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</si>
  <si>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</si>
  <si>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</si>
  <si>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</si>
  <si>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</si>
  <si>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</si>
  <si>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</si>
  <si>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</si>
  <si>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</si>
  <si>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</si>
  <si>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</si>
  <si>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</si>
  <si>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</si>
  <si>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</si>
  <si>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</si>
  <si>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</si>
  <si>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</si>
  <si>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</si>
  <si>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</si>
  <si>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</si>
  <si>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</si>
  <si>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</si>
  <si>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</si>
  <si>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</si>
  <si>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</si>
  <si>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</si>
  <si>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</si>
  <si>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</si>
  <si>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</si>
  <si>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</si>
  <si>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</si>
  <si>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</si>
  <si>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</si>
  <si>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</si>
  <si>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</si>
  <si>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</si>
  <si>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</si>
  <si>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</si>
  <si>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</si>
  <si>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</si>
  <si>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</si>
  <si>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</si>
  <si>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</si>
  <si>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</si>
  <si>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</si>
  <si>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</si>
  <si>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</si>
  <si>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</si>
  <si>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</si>
  <si>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</si>
  <si>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</si>
  <si>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</si>
  <si>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</si>
  <si>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</si>
  <si>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</si>
  <si>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</si>
  <si>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</si>
  <si>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</si>
  <si>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</si>
  <si>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</si>
  <si>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</si>
  <si>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</si>
  <si>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</si>
  <si>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</si>
  <si>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</si>
  <si>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</si>
  <si>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</si>
  <si>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</si>
  <si>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</si>
  <si>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</si>
  <si>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</si>
  <si>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</si>
  <si>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</si>
  <si>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</si>
  <si>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</si>
  <si>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</si>
  <si>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</si>
  <si>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</si>
  <si>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</si>
  <si>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</si>
  <si>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</si>
  <si>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</si>
  <si>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</si>
  <si>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</si>
  <si>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</si>
  <si>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</si>
  <si>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</si>
  <si>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</si>
  <si>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</si>
  <si>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</si>
  <si>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</si>
  <si>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</si>
  <si>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</si>
  <si>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</si>
  <si>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</si>
  <si>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</si>
  <si>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</si>
  <si>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</si>
  <si>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</si>
  <si>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</si>
  <si>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</si>
  <si>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</si>
  <si>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</si>
  <si>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</si>
  <si>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</si>
  <si>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</si>
  <si>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</si>
  <si>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</si>
  <si>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</si>
  <si>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</si>
  <si>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</si>
  <si>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</si>
  <si>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</si>
  <si>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</si>
  <si>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</si>
  <si>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</si>
  <si>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</si>
  <si>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</si>
  <si>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</si>
  <si>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</si>
  <si>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</si>
  <si>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</si>
  <si>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</si>
  <si>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</si>
  <si>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</si>
  <si>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</si>
  <si>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</si>
  <si>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</si>
  <si>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</si>
  <si>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</si>
  <si>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</si>
  <si>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</si>
  <si>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</si>
  <si>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</si>
  <si>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</si>
  <si>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</si>
  <si>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</si>
  <si>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</si>
  <si>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</si>
  <si>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</si>
  <si>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</si>
  <si>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</si>
  <si>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</si>
  <si>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</si>
  <si>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</si>
  <si>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</si>
  <si>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</si>
  <si>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</si>
  <si>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</si>
  <si>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</si>
  <si>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</si>
  <si>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</si>
  <si>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</si>
  <si>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</si>
  <si>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</si>
  <si>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</si>
  <si>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</si>
  <si>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</si>
  <si>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</si>
  <si>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</si>
  <si>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</si>
  <si>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</si>
  <si>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</si>
  <si>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</si>
  <si>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</si>
  <si>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</si>
  <si>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</si>
  <si>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</si>
  <si>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</si>
  <si>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</si>
  <si>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</si>
  <si>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</si>
  <si>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</si>
  <si>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</si>
  <si>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</si>
  <si>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</si>
  <si>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</si>
  <si>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</si>
  <si>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</si>
  <si>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</si>
  <si>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</si>
  <si>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</si>
  <si>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</si>
  <si>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</si>
  <si>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</si>
  <si>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</si>
  <si>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</si>
  <si>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</si>
  <si>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</si>
  <si>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</si>
  <si>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</si>
  <si>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</si>
  <si>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</si>
  <si>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</si>
  <si>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</si>
  <si>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</si>
  <si>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</si>
  <si>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</si>
  <si>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</si>
  <si>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</si>
  <si>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</si>
  <si>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</si>
  <si>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</si>
  <si>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</si>
  <si>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</si>
  <si>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</si>
  <si>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</si>
  <si>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</si>
  <si>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</si>
  <si>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</si>
  <si>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</si>
  <si>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</si>
  <si>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</si>
  <si>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</si>
  <si>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</si>
  <si>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</si>
  <si>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</si>
  <si>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</si>
  <si>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</si>
  <si>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</si>
  <si>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</si>
  <si>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</si>
  <si>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</si>
  <si>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</si>
  <si>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</si>
  <si>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</si>
  <si>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</si>
  <si>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</si>
  <si>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</si>
  <si>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</si>
  <si>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</si>
  <si>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</si>
  <si>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</si>
  <si>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</si>
  <si>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</si>
  <si>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</si>
  <si>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</si>
  <si>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</si>
  <si>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</si>
  <si>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</si>
  <si>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</si>
  <si>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</si>
  <si>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</si>
  <si>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</si>
  <si>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</si>
  <si>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</si>
  <si>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</si>
  <si>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</si>
  <si>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</si>
  <si>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</si>
  <si>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</si>
  <si>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</si>
  <si>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</si>
  <si>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</si>
  <si>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</si>
  <si>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</si>
  <si>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</si>
  <si>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</si>
  <si>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</si>
  <si>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</si>
  <si>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</si>
  <si>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</si>
  <si>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</si>
  <si>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</si>
  <si>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</si>
  <si>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</si>
  <si>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</si>
  <si>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</si>
  <si>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</si>
  <si>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</si>
  <si>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</si>
  <si>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</si>
  <si>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</si>
  <si>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</si>
  <si>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</si>
  <si>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</si>
  <si>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</si>
  <si>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</si>
  <si>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</si>
  <si>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</si>
  <si>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</si>
  <si>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</si>
  <si>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</si>
  <si>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</si>
  <si>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</si>
  <si>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</si>
  <si>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</si>
  <si>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</si>
  <si>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</si>
  <si>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</si>
  <si>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</si>
  <si>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</si>
  <si>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</si>
  <si>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</si>
  <si>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</si>
  <si>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</si>
  <si>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</si>
  <si>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</si>
  <si>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</si>
  <si>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</si>
  <si>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</si>
  <si>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</si>
  <si>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</si>
  <si>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</si>
  <si>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</si>
  <si>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</si>
  <si>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</si>
  <si>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</si>
  <si>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</si>
  <si>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</si>
  <si>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</si>
  <si>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</si>
  <si>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</si>
  <si>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</si>
  <si>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</si>
  <si>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</si>
  <si>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</si>
  <si>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</si>
  <si>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</si>
  <si>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</si>
  <si>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</si>
  <si>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</si>
  <si>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</si>
  <si>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</si>
  <si>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</si>
  <si>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</si>
  <si>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</si>
  <si>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</si>
  <si>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</si>
  <si>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</si>
  <si>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</si>
  <si>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</si>
  <si>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</si>
  <si>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</si>
  <si>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</si>
  <si>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</si>
  <si>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</si>
  <si>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</si>
  <si>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</si>
  <si>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</si>
  <si>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</si>
  <si>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</si>
  <si>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</si>
  <si>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</si>
  <si>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</si>
  <si>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</si>
  <si>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</si>
  <si>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</si>
  <si>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</si>
  <si>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</si>
  <si>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</si>
  <si>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</si>
  <si>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</si>
  <si>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</si>
  <si>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</si>
  <si>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</si>
  <si>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</si>
  <si>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</si>
  <si>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</si>
  <si>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</si>
  <si>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</si>
  <si>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</si>
  <si>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</si>
  <si>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</si>
  <si>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</si>
  <si>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</si>
  <si>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</si>
  <si>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</si>
  <si>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</si>
  <si>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</si>
  <si>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</si>
  <si>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</si>
  <si>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</si>
  <si>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</si>
  <si>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</si>
  <si>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</si>
  <si>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</si>
  <si>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</si>
  <si>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</si>
  <si>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</si>
  <si>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</si>
  <si>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</si>
  <si>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</si>
  <si>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</si>
  <si>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</si>
  <si>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</si>
  <si>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</si>
  <si>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</si>
  <si>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</si>
  <si>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</si>
  <si>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</si>
  <si>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</si>
  <si>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</si>
  <si>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</si>
  <si>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</si>
  <si>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</si>
  <si>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</si>
  <si>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</si>
  <si>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</si>
  <si>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</si>
  <si>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</si>
  <si>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</si>
  <si>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</si>
  <si>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</si>
  <si>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</si>
  <si>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</si>
  <si>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</si>
  <si>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</si>
  <si>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</si>
  <si>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</si>
  <si>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</si>
  <si>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</si>
  <si>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</si>
  <si>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</si>
  <si>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</si>
  <si>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</si>
  <si>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</si>
  <si>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</si>
  <si>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</si>
  <si>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</si>
  <si>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</si>
  <si>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</si>
  <si>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</si>
  <si>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</si>
  <si>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</si>
  <si>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</si>
  <si>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</si>
  <si>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</si>
  <si>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</si>
  <si>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</si>
  <si>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</si>
  <si>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</si>
  <si>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</si>
  <si>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</si>
  <si>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</si>
  <si>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</si>
  <si>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</si>
  <si>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</si>
  <si>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</si>
  <si>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</si>
  <si>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</si>
  <si>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</si>
  <si>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</si>
  <si>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</si>
  <si>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</si>
  <si>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</si>
  <si>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</si>
  <si>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</si>
  <si>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</si>
  <si>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</si>
  <si>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</si>
  <si>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</si>
  <si>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</si>
  <si>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</si>
  <si>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</si>
  <si>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</si>
  <si>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</si>
  <si>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</si>
  <si>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</si>
  <si>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</si>
  <si>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</si>
  <si>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</si>
  <si>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</si>
  <si>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</si>
  <si>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</si>
  <si>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</si>
  <si>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</si>
  <si>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</si>
  <si>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</si>
  <si>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</si>
  <si>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</si>
  <si>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</si>
  <si>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</si>
  <si>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</si>
  <si>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</si>
  <si>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</si>
  <si>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</si>
  <si>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</si>
  <si>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</si>
  <si>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</si>
  <si>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</si>
  <si>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</si>
  <si>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</si>
  <si>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</si>
  <si>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</si>
  <si>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</si>
  <si>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</si>
  <si>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</si>
  <si>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</si>
  <si>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</si>
  <si>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</si>
  <si>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</si>
  <si>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</si>
  <si>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</si>
  <si>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</si>
  <si>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</si>
  <si>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</si>
  <si>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</si>
  <si>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</si>
  <si>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</si>
  <si>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</si>
  <si>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</si>
  <si>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</si>
  <si>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</si>
  <si>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</si>
  <si>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</si>
  <si>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</si>
  <si>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</si>
  <si>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</si>
  <si>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</si>
  <si>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</si>
  <si>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</si>
  <si>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</si>
  <si>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</si>
  <si>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</si>
  <si>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</si>
  <si>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</si>
  <si>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</si>
  <si>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</si>
  <si>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</si>
  <si>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</si>
  <si>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</si>
  <si>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</si>
  <si>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</si>
  <si>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</si>
  <si>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</si>
  <si>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</si>
  <si>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</si>
  <si>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</si>
  <si>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</si>
  <si>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</si>
  <si>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</si>
  <si>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</si>
  <si>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</si>
  <si>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</si>
  <si>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</si>
  <si>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</si>
  <si>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</si>
  <si>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</si>
  <si>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</si>
  <si>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</si>
  <si>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</si>
  <si>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</si>
  <si>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</si>
  <si>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</si>
  <si>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</si>
  <si>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</si>
  <si>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</si>
  <si>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</si>
  <si>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</si>
  <si>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</si>
  <si>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</si>
  <si>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</si>
  <si>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</si>
  <si>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</si>
  <si>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</si>
  <si>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</si>
  <si>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</si>
  <si>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025-10-09 08:11:44</t>
  </si>
  <si>
    <t>025-10-09 08:03:44</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</si>
  <si>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</si>
  <si>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</si>
  <si>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</si>
  <si>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</si>
  <si>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</si>
  <si>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</si>
  <si>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</si>
  <si>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</si>
  <si>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</si>
  <si>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</si>
  <si>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</si>
  <si>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</si>
  <si>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</si>
  <si>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</si>
  <si>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</si>
  <si>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</si>
  <si>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</si>
  <si>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</si>
  <si>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</si>
  <si>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</si>
  <si>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</si>
  <si>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</si>
  <si>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</si>
  <si>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</si>
  <si>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</si>
  <si>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</si>
  <si>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</si>
  <si>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</si>
  <si>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</si>
  <si>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</si>
  <si>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</si>
  <si>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</si>
  <si>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</si>
  <si>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</si>
  <si>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</si>
  <si>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</si>
  <si>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</si>
  <si>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</si>
  <si>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</si>
  <si>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</si>
  <si>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</si>
  <si>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</si>
  <si>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</si>
  <si>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</si>
  <si>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</si>
  <si>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</si>
  <si>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</si>
  <si>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</si>
  <si>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</si>
  <si>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</si>
  <si>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</si>
  <si>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</si>
  <si>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</si>
  <si>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</si>
  <si>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</si>
  <si>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</si>
  <si>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</si>
  <si>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</si>
  <si>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</si>
  <si>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</si>
  <si>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</si>
  <si>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</si>
  <si>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</si>
  <si>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</si>
  <si>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</si>
  <si>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</si>
  <si>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</si>
  <si>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</si>
  <si>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</si>
  <si>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</si>
  <si>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</si>
  <si>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</si>
  <si>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</si>
  <si>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</si>
  <si>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</si>
  <si>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</si>
  <si>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</si>
  <si>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</si>
  <si>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</si>
  <si>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</si>
  <si>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</si>
  <si>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</si>
  <si>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</si>
  <si>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</si>
  <si>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</si>
  <si>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</si>
  <si>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PCM-20251009-00000496</t>
  </si>
  <si>
    <t>ETA // 80KM</t>
  </si>
  <si>
    <t>PCM-20251009-00000376</t>
  </si>
  <si>
    <t>ETA // 20 mins</t>
  </si>
  <si>
    <t xml:space="preserve"> PCM-20250215-00000830 </t>
  </si>
  <si>
    <t>LTE site still down and  site located in aramco area access issue need special permission</t>
  </si>
  <si>
    <t>PCM-20251009-00000483</t>
  </si>
  <si>
    <t>access road issue</t>
  </si>
  <si>
    <t xml:space="preserve"> PCM-20251009-00000457 </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</si>
  <si>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</si>
  <si>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</si>
  <si>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</si>
  <si>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</si>
  <si>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</si>
  <si>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PCM-20251009-00000458</t>
  </si>
  <si>
    <t xml:space="preserve">EM Team moved ETA: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</si>
  <si>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</si>
  <si>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</si>
  <si>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</si>
  <si>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</si>
  <si>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</si>
  <si>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</si>
  <si>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</si>
  <si>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PCM-20251009-00000484</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</si>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</sst>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6" totalsRowShown="0" headerRowDxfId="157" dataDxfId="156" headerRowBorderDxfId="154" tableBorderDxfId="155" totalsRowBorderDxfId="153">
  <autoFilter ref="A1:CJ20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1" totalsRowShown="0" headerRowDxfId="31" dataDxfId="30" headerRowBorderDxfId="28" tableBorderDxfId="29">
  <autoFilter ref="A1:L1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6" totalsRowShown="0" headerRowDxfId="15" dataDxfId="14" headerRowBorderDxfId="12" tableBorderDxfId="13">
  <autoFilter ref="A1:L2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276.40426111111447</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t="s">
        <v>38967</v>
      </c>
      <c r="G3" s="72" t="str">
        <f ca="1">IFERROR(NOW()-F3,"")</f>
        <v/>
      </c>
      <c r="H3" s="145" t="s">
        <v>38968</v>
      </c>
      <c r="I3" s="143" t="str">
        <f>IFERROR(VLOOKUP(D3,DB!A:F,6,0),"")</f>
        <v>SCECO</v>
      </c>
      <c r="J3" s="65" t="str">
        <f>IFERROR(VLOOKUP(D3,DB!A:G,7,0),"")</f>
        <v>Dead</v>
      </c>
      <c r="K3" s="147"/>
      <c r="L3" s="148" t="str">
        <f>IFERROR(VLOOKUP(D3,DB!A:I,9,0),"")</f>
        <v>Latis</v>
      </c>
      <c r="M3" s="70"/>
      <c r="N3" s="70"/>
      <c r="O3" s="70"/>
    </row>
    <row r="4" spans="1:15" ht="15" customHeight="1">
      <c r="A4" s="142"/>
      <c r="B4" s="143" t="str">
        <f>IFERROR(VLOOKUP(D4,DB!A:K,11,0),"")</f>
        <v/>
      </c>
      <c r="C4" s="143"/>
      <c r="D4" s="143"/>
      <c r="E4" s="144"/>
      <c r="F4" s="145"/>
      <c r="G4" s="146">
        <f ca="1">IFERROR(NOW()-F4,"")</f>
        <v>45939.352687037041</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45939.352687037041</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45939.352687037041</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45939.352687037041</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45939.352687037041</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45939.352687037041</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45939.352687037041</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45939.352687037041</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45939.352687037041</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45939.352687037041</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45939.352687037041</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45939.352687037041</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45939.352687037041</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45939.352687037041</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45939.352687037041</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45939.352687037041</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45939.352687037041</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45939.352687037041</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45939.352687037041</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45939.352687037041</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45939.352687037041</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45939.352687037041</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45939.352687037041</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45939.352687037041</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45939.352687037041</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45939.352687037041</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45939.352687037041</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45939.352687037041</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45939.352687037041</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45939.352687037041</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45939.352687037041</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45939.352687037041</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45939.352687037041</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45939.352687037041</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45939.352687037041</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45939.352687037041</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45939.352687037041</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45939.352687037041</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45939.352687037041</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45939.352687037041</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45939.352687037041</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45939.352687037041</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45939.352687037041</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45939.352687037041</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45939.352687037041</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45939.352687037041</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45939.352687037041</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45939.352687037041</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45939.352687037041</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45939.352687037041</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45939.352687037041</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45939.352687037041</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45939.352687037041</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45939.352687037041</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45939.352687037041</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45939.352687037041</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45939.352687037041</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45939.352687037041</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45939.352687037041</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45939.352687037041</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45939.352687037041</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45939.352687037041</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45939.352687037041</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45939.352687037041</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45939.352687037041</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45939.352687037041</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45939.352687037041</v>
      </c>
      <c r="H70" s="145"/>
      <c r="I70" s="143" t="str">
        <f>IFERROR(VLOOKUP(D70,DB!A:F,6,0),"")</f>
        <v/>
      </c>
      <c r="J70" s="65" t="str">
        <f>IFERROR(VLOOKUP(D70,DB!A:G,7,0),"")</f>
        <v/>
      </c>
      <c r="K70" s="147"/>
      <c r="L70" s="148" t="str">
        <f>IFERROR(VLOOKUP(D70,DB!A:I,9,0),"")</f>
        <v/>
      </c>
      <c r="M70" s="70"/>
      <c r="N70" s="70"/>
      <c r="O70" s="70"/>
    </row>
  </sheetData>
  <customSheetViews>
    <customSheetView guid="{F6042A99-DD27-4453-835D-0834D95730CC}" filter="1" showAutoFilter="1">
      <pageMargins left="0" right="0" top="0" bottom="0" header="0" footer="0"/>
      <autoFilter ref="B1:M1" xr:uid="{B513DC94-3D8C-466D-B38D-46AD3E4282BC}"/>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6"/>
  <sheetViews>
    <sheetView workbookViewId="0">
      <selection activeCell="A10" sqref="A10:X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39046</v>
      </c>
      <c r="F2" s="80">
        <v>45322.056979166664</v>
      </c>
      <c r="G2" s="81" t="s">
        <v>39047</v>
      </c>
      <c r="H2" s="94">
        <v>45322.050729166665</v>
      </c>
      <c r="I2" s="67" t="s">
        <v>83</v>
      </c>
      <c r="J2" s="67" t="s">
        <v>65</v>
      </c>
      <c r="K2" s="93" t="s">
        <v>39048</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39049</v>
      </c>
      <c r="B3" s="67" t="str">
        <f>IFERROR(VLOOKUP(D3,DB!A:K,11,0),"")</f>
        <v>R2</v>
      </c>
      <c r="C3" s="67">
        <v>1</v>
      </c>
      <c r="D3" s="67" t="s">
        <v>31078</v>
      </c>
      <c r="E3" s="80" t="s">
        <v>38964</v>
      </c>
      <c r="F3" s="80">
        <v>45806.727083333331</v>
      </c>
      <c r="G3" s="81">
        <f ca="1">IFERROR(NOW()-F3,"-")</f>
        <v>132.6256037037092</v>
      </c>
      <c r="H3" s="80">
        <v>45791.543067129627</v>
      </c>
      <c r="I3" s="67" t="str">
        <f>IFERROR(VLOOKUP(D3,DB!A:F,6,0),"")</f>
        <v>SCECO</v>
      </c>
      <c r="J3" s="67" t="str">
        <f>IFERROR(VLOOKUP(D3,DB!A:G,7,0),"")</f>
        <v>No BB Shifted</v>
      </c>
      <c r="K3" s="93" t="s">
        <v>39050</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39051</v>
      </c>
      <c r="B4" s="67" t="str">
        <f>IFERROR(VLOOKUP(D4,DB!A:K,11,0),"")</f>
        <v>R2</v>
      </c>
      <c r="C4" s="67">
        <v>1</v>
      </c>
      <c r="D4" s="67" t="s">
        <v>29168</v>
      </c>
      <c r="E4" s="92" t="s">
        <v>38964</v>
      </c>
      <c r="F4" s="80">
        <v>45824.999837962961</v>
      </c>
      <c r="G4" s="81">
        <f ca="1">IFERROR(NOW()-F4,"-")</f>
        <v>114.35284907407913</v>
      </c>
      <c r="H4" s="80">
        <v>45824.993587962963</v>
      </c>
      <c r="I4" s="67" t="str">
        <f>IFERROR(VLOOKUP(D4,DB!A:F,6,0),"")</f>
        <v>Generator-SG</v>
      </c>
      <c r="J4" s="67" t="str">
        <f>IFERROR(VLOOKUP(D4,DB!A:G,7,0),"")</f>
        <v>Good</v>
      </c>
      <c r="K4" s="93" t="s">
        <v>39052</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39053</v>
      </c>
      <c r="B5" s="18" t="str">
        <f>IFERROR(VLOOKUP(D5,DB!A:K,11,0),"")</f>
        <v>R2</v>
      </c>
      <c r="C5" s="18">
        <v>2</v>
      </c>
      <c r="D5" s="18" t="s">
        <v>17684</v>
      </c>
      <c r="E5" s="120"/>
      <c r="F5" s="121" t="s">
        <v>39053</v>
      </c>
      <c r="G5" s="122" t="str">
        <f ca="1">IFERROR(NOW()-F5,"-")</f>
        <v>-</v>
      </c>
      <c r="H5" s="121">
        <v>45937.721956018519</v>
      </c>
      <c r="I5" s="18" t="str">
        <f>IFERROR(VLOOKUP(D5,DB!A:F,6,0),"")</f>
        <v>SCECO</v>
      </c>
      <c r="J5" s="18" t="str">
        <f>IFERROR(VLOOKUP(D5,DB!A:G,7,0),"")</f>
        <v>Vandalized</v>
      </c>
      <c r="K5" s="19" t="s">
        <v>39054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39055</v>
      </c>
      <c r="B6" s="18" t="str">
        <f>IFERROR(VLOOKUP(D6,DB!A:K,11,0),"")</f>
        <v>R2</v>
      </c>
      <c r="C6" s="18">
        <v>5</v>
      </c>
      <c r="D6" s="18" t="s">
        <v>24288</v>
      </c>
      <c r="E6" s="120" t="s">
        <v>39046</v>
      </c>
      <c r="F6" s="121">
        <v>45939.334675925929</v>
      </c>
      <c r="G6" s="122">
        <f ca="1">IFERROR(NOW()-F6,"-")</f>
        <v>1.8011111111263745E-2</v>
      </c>
      <c r="H6" s="121">
        <v>45939.298564814817</v>
      </c>
      <c r="I6" s="18" t="str">
        <f>IFERROR(VLOOKUP(D6,DB!A:F,6,0),"")</f>
        <v>SCECO</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39057</v>
      </c>
      <c r="B7" s="18" t="str">
        <f>IFERROR(VLOOKUP(D7,DB!A:K,11,0),"")</f>
        <v>R2</v>
      </c>
      <c r="C7" s="18">
        <v>1</v>
      </c>
      <c r="D7" s="18" t="s">
        <v>29502</v>
      </c>
      <c r="E7" s="120" t="s">
        <v>38964</v>
      </c>
      <c r="F7" s="121">
        <v>45939.25849537037</v>
      </c>
      <c r="G7" s="122">
        <f ca="1">IFERROR(NOW()-F7,"-")</f>
        <v>9.4191666670667473E-2</v>
      </c>
      <c r="H7" s="121">
        <v>45939.252245370371</v>
      </c>
      <c r="I7" s="18" t="str">
        <f>IFERROR(VLOOKUP(D7,DB!A:F,6,0),"")</f>
        <v>SCECO-Rental-Genset</v>
      </c>
      <c r="J7" s="18" t="str">
        <f>IFERROR(VLOOKUP(D7,DB!A:G,7,0),"")</f>
        <v>Vandalized</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45939.352687037041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45939.352687037041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45939.352687037041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45939.352687037041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45939.352687037041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45939.352687037041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45939.352687037041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45939.352687037041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45939.352687037041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45939.352687037041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45939.352687037041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45939.352687037041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45939.352687037041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45939.352687037041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45939.352687037041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45939.352687037041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45939.352687037041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45939.352687037041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45939.352687037041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45939.352687037041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45939.352687037041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45939.352687037041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45939.352687037041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45939.352687037041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45939.352687037041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45939.352687037041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45939.352687037041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45939.352687037041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45939.352687037041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45939.352687037041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45939.352687037041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45939.352687037041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45939.352687037041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45939.352687037041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45939.352687037041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45939.352687037041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45939.352687037041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45939.352687037041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45939.352687037041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45939.352687037041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45939.352687037041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45939.352687037041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45939.352687037041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45939.352687037041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45939.352687037041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45939.352687037041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45939.352687037041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45939.352687037041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45939.352687037041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45939.352687037041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45939.352687037041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45939.352687037041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45939.352687037041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45939.352687037041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45939.352687037041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45939.352687037041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45939.352687037041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45939.352687037041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45939.352687037041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45939.352687037041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45939.352687037041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45939.352687037041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45939.352687037041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45939.352687037041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45939.352687037041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45939.352687037041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45939.352687037041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45939.352687037041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45939.352687037041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45939.352687037041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45939.352687037041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45939.352687037041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45939.352687037041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45939.352687037041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45939.352687037041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45939.352687037041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45939.352687037041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45939.352687037041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45939.352687037041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45939.352687037041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45939.352687037041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45939.352687037041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45939.352687037041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45939.352687037041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45939.352687037041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45939.352687037041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45939.352687037041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45939.352687037041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45939.352687037041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45939.352687037041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45939.352687037041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45939.352687037041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45939.352687037041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45939.352687037041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45939.352687037041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45939.352687037041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45939.352687037041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45939.352687037041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45939.352687037041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45939.352687037041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45939.352687037041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45939.352687037041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45939.352687037041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45939.352687037041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45939.352687037041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45939.352687037041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45939.352687037041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45939.352687037041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45939.352687037041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45939.352687037041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45939.352687037041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45939.352687037041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45939.352687037041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45939.352687037041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45939.352687037041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45939.352687037041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45939.352687037041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45939.352687037041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45939.352687037041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45939.352687037041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45939.352687037041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45939.352687037041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45939.352687037041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45939.352687037041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45939.352687037041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45939.352687037041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45939.352687037041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45939.352687037041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45939.352687037041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45939.352687037041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45939.352687037041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45939.352687037041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45939.352687037041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45939.352687037041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45939.352687037041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45939.352687037041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45939.352687037041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45939.352687037041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45939.352687037041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45939.352687037041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45939.352687037041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45939.352687037041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45939.352687037041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45939.352687037041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45939.352687037041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45939.352687037041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45939.352687037041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45939.352687037041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45939.352687037041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45939.352687037041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45939.352687037041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45939.352687037041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45939.352687037041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45939.352687037041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45939.352687037041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45939.352687037041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45939.352687037041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45939.352687037041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45939.352687037041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45939.352687037041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45939.352687037041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45939.352687037041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45939.352687037041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45939.352687037041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45939.352687037041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45939.352687037041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45939.352687037041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45939.352687037041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45939.352687037041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45939.352687037041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45939.352687037041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45939.352687037041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45939.352687037041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45939.352687037041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45939.352687037041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45939.352687037041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45939.352687037041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45939.352687037041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45939.352687037041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45939.352687037041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45939.352687037041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45939.352687037041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45939.352687037041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45939.352687037041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45939.352687037041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45939.352687037041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45939.352687037041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45939.352687037041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45939.352687037041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45939.352687037041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45939.352687037041</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45939.352687037041</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45939.352687037041</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45939.352687037041</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45939.352687037041</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45939.352687037041</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45939.352687037041</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45939.352687037041</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45939.352687037041</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sheetData>
  <dataValidations count="2">
    <dataValidation allowBlank="1" showInputMessage="1" showErrorMessage="1" sqref="E1" xr:uid="{4D935161-CDD3-4592-B877-3FB59C99E142}"/>
    <dataValidation type="list" allowBlank="1" showInputMessage="1" showErrorMessage="1" sqref="E3:E20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45939.352687037041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45939.352687037041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45939.352687037041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45939.352687037041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45939.352687037041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45939.352687037041</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45939.352687037041</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45939.352687037041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45939.352687037041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45939.352687037041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45939.352687037041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45939.352687037041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45939.352687037041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45939.352687037041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45939.352687037041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45939.352687037041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45939.352687037041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45939.352687037041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45939.352687037041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45939.352687037041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45939.352687037041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45939.352687037041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45939.352687037041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45939.352687037041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45939.352687037041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45939.352687037041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45939.352687037041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45939.352687037041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45939.352687037041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45939.352687037041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45939.352687037041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45939.352687037041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45939.352687037041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45939.352687037041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45939.352687037041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45939.352687037041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45939.352687037041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45939.352687037041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45939.352687037041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45939.352687037041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45939.352687037041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45939.352687037041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45939.352687037041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45939.352687037041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45939.352687037041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45939.352687037041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45939.352687037041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45939.352687037041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45939.352687037041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45939.352687037041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45939.352687037041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45939.352687037041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45939.352687037041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45939.352687037041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45939.352687037041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45939.352687037041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45939.352687037041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45939.352687037041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45939.352687037041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45939.352687037041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45939.352687037041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45939.352687037041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45939.352687037041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45939.352687037041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45939.352687037041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45939.352687037041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45939.352687037041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45939.352687037041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45939.352687037041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45939.352687037041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45939.352687037041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45939.352687037041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45939.352687037041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45939.352687037041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45939.352687037041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45939.352687037041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45939.352687037041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45939.352687037041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45939.352687037041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45939.352687037041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45939.352687037041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45939.352687037041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45939.352687037041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45939.352687037041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45939.352687037041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45939.352687037041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45939.352687037041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45939.352687037041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45939.352687037041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45939.352687037041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45939.352687037041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45939.352687037041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45939.352687037041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45939.352687037041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45939.352687037041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45939.352687037041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45939.352687037041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45939.352687037041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45939.352687037041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45939.352687037041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45939.352687037041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45939.352687037041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45939.352687037041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45939.352687037041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45939.352687037041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45939.352687037041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45939.352687037041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45939.352687037041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45939.352687037041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45939.352687037041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45939.352687037041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45939.352687037041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45939.352687037041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45939.352687037041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45939.352687037041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45939.352687037041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45939.352687037041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45939.352687037041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45939.352687037041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45939.352687037041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45939.352687037041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45939.352687037041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45939.352687037041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45939.352687037041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45939.352687037041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45939.352687037041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45939.352687037041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45939.352687037041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45939.352687037041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45939.352687037041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45939.352687037041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45939.352687037041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45939.352687037041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45939.352687037041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45939.352687037041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45939.352687037041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45939.352687037041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45939.352687037041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45939.352687037041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45939.352687037041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45939.352687037041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45939.352687037041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45939.352687037041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45939.352687037041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45939.352687037041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45939.352687037041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45939.352687037041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45939.352687037041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45939.352687037041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45939.352687037041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45939.352687037041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45939.352687037041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45939.352687037041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45939.352687037041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45939.352687037041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45939.352687037041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45939.352687037041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45939.352687037041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45939.352687037041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45939.352687037041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45939.352687037041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45939.352687037041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45939.352687037041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45939.352687037041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45939.352687037041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45939.352687037041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45939.352687037041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45939.352687037041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45939.352687037041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45939.352687037041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45939.352687037041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45939.352687037041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45939.352687037041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45939.352687037041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45939.352687037041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45939.352687037041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45939.352687037041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45939.352687037041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45939.352687037041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45939.352687037041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45939.352687037041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45939.352687037041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45939.352687037041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45939.352687037041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45939.352687037041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45939.352687037041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45939.352687037041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45939.352687037041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45939.352687037041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45939.352687037041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45939.352687037041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45939.352687037041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45939.352687037041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45939.352687037041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45939.352687037041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45939.352687037041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45939.352687037041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45939.352687037041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45939.352687037041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45939.352687037041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45939.352687037041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45939.352687037041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45939.352687037041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45939.352687037041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45939.352687037041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45939.352687037041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45939.352687037041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45939.352687037041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45939.352687037041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45939.352687037041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45939.352687037041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45939.352687037041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45939.352687037041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45939.352687037041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45939.352687037041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45939.352687037041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45939.352687037041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45939.352687037041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45939.352687037041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45939.352687037041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45939.352687037041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45939.352687037041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45939.352687037041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45939.352687037041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45939.352687037041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45939.352687037041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45939.352687037041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45939.352687037041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45939.352687037041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45939.352687037041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45939.352687037041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45939.352687037041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45939.352687037041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45939.352687037041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45939.352687037041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45939.352687037041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45939.352687037041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45939.352687037041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45939.352687037041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45939.352687037041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45939.352687037041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45939.352687037041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45939.352687037041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45939.352687037041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45939.352687037041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45939.352687037041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45939.352687037041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45939.352687037041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45939.352687037041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45939.352687037041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45939.352687037041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45939.352687037041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45939.352687037041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45939.352687037041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45939.352687037041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45939.352687037041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45939.352687037041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45939.352687037041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45939.352687037041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45939.352687037041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45939.352687037041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45939.352687037041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45939.352687037041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45939.352687037041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45939.352687037041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45939.352687037041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45939.352687037041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45939.352687037041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45939.352687037041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45939.352687037041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45939.352687037041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45939.352687037041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45939.352687037041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45939.352687037041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45939.352687037041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45939.352687037041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45939.352687037041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45939.352687037041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45939.352687037041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45939.352687037041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45939.352687037041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45939.352687037041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45939.352687037041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45939.352687037041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45939.352687037041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45939.352687037041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45939.352687037041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45939.352687037041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45939.352687037041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45939.352687037041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45939.352687037041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45939.352687037041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45939.352687037041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45939.352687037041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45939.352687037041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45939.352687037041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45939.352687037041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45939.352687037041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45939.352687037041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45939.352687037041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45939.352687037041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45939.352687037041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45939.352687037041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45939.352687037041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45939.352687037041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45939.352687037041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45939.352687037041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45939.352687037041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45939.352687037041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45939.352687037041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45939.352687037041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45939.352687037041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45939.352687037041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45939.352687037041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45939.352687037041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45939.352687037041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45939.352687037041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45939.352687037041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45939.352687037041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45939.352687037041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45939.352687037041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45939.352687037041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45939.352687037041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45939.352687037041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45939.352687037041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45939.352687037041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45939.352687037041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45939.352687037041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45939.352687037041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45939.352687037041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45939.352687037041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45939.352687037041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45939.352687037041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45939.352687037041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45939.352687037041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45939.352687037041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45939.352687037041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45939.352687037041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45939.352687037041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45939.352687037041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45939.352687037041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45939.352687037041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45939.352687037041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45939.352687037041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45939.352687037041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45939.352687037041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45939.352687037041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45939.352687037041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45939.352687037041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45939.352687037041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45939.352687037041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45939.352687037041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45939.352687037041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45939.352687037041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45939.352687037041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45939.352687037041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45939.352687037041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45939.352687037041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45939.352687037041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45939.352687037041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45939.352687037041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45939.352687037041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45939.352687037041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45939.352687037041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45939.352687037041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45939.352687037041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45939.352687037041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45939.352687037041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45939.352687037041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45939.352687037041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45939.352687037041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45939.352687037041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45939.352687037041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45939.352687037041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45939.352687037041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45939.352687037041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45939.352687037041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45939.352687037041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45939.352687037041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45939.352687037041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45939.352687037041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45939.352687037041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45939.352687037041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45939.352687037041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45939.352687037041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45939.352687037041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45939.352687037041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45939.352687037041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45939.352687037041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45939.352687037041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45939.352687037041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45939.352687037041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45939.352687037041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45939.352687037041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45939.352687037041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45939.352687037041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45939.352687037041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45939.352687037041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45939.352687037041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45939.352687037041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45939.352687037041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45939.352687037041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45939.352687037041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45939.352687037041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45939.352687037041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45939.352687037041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45939.352687037041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45939.352687037041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45939.352687037041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45939.352687037041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45939.352687037041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45939.352687037041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45939.352687037041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45939.352687037041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45939.352687037041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45939.352687037041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45939.352687037041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45939.352687037041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45939.352687037041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45939.352687037041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45939.352687037041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45939.352687037041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45939.352687037041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45939.352687037041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45939.352687037041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45939.352687037041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45939.352687037041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45939.352687037041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45939.352687037041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45939.352687037041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45939.352687037041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45939.352687037041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45939.352687037041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45939.352687037041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45939.352687037041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45939.352687037041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45939.352687037041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45939.352687037041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45939.352687037041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45939.352687037041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45939.352687037041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45939.352687037041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45939.352687037041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45939.352687037041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45939.352687037041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45939.352687037041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45939.352687037041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45939.352687037041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45939.352687037041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45939.352687037041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45939.352687037041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45939.352687037041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45939.352687037041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45939.352687037041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45939.352687037041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45939.352687037041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45939.352687037041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45939.352687037041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45939.352687037041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45939.352687037041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45939.352687037041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45939.352687037041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45939.352687037041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45939.352687037041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45939.352687037041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45939.352687037041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45939.352687037041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45939.352687037041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45939.352687037041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45939.352687037041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45939.352687037041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45939.352687037041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45939.352687037041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45939.352687037041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45939.352687037041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45939.352687037041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45939.352687037041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45939.352687037041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45939.352687037041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45939.352687037041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45939.352687037041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45939.352687037041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45939.352687037041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45939.352687037041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45939.352687037041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45939.352687037041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45939.352687037041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45939.352687037041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45939.352687037041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45939.352687037041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45939.352687037041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45939.352687037041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45939.352687037041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45939.352687037041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45939.352687037041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45939.352687037041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45939.352687037041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45939.352687037041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45939.352687037041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45939.352687037041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45939.352687037041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45939.352687037041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45939.352687037041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45939.352687037041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45939.352687037041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45939.352687037041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45939.352687037041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45939.352687037041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45939.352687037041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45939.352687037041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45939.352687037041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45939.352687037041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45939.352687037041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45939.352687037041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45939.352687037041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45939.352687037041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45939.352687037041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45939.352687037041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45939.352687037041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45939.352687037041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45939.352687037041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45939.352687037041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45939.352687037041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45939.352687037041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45939.352687037041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45939.352687037041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45939.352687037041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45939.352687037041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45939.352687037041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45939.352687037041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45939.352687037041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45939.352687037041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45939.352687037041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45939.352687037041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45939.352687037041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45939.352687037041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45939.352687037041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45939.352687037041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45939.352687037041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45939.352687037041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45939.352687037041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45939.352687037041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45939.352687037041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45939.352687037041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45939.352687037041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45939.352687037041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45939.352687037041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45939.352687037041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45939.352687037041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45939.352687037041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45939.352687037041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45939.352687037041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45939.352687037041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45939.352687037041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45939.352687037041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45939.352687037041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45939.352687037041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45939.352687037041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45939.352687037041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45939.352687037041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45939.352687037041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45939.352687037041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45939.352687037041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45939.352687037041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45939.352687037041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45939.352687037041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45939.352687037041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45939.352687037041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45939.352687037041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45939.352687037041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45939.352687037041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45939.352687037041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45939.352687037041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45939.352687037041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45939.352687037041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45939.352687037041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45939.352687037041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45939.352687037041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45939.352687037041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45939.352687037041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45939.352687037041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45939.352687037041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45939.352687037041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45939.352687037041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45939.352687037041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45939.352687037041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45939.352687037041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45939.352687037041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45939.352687037041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45939.352687037041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45939.352687037041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45939.352687037041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45939.352687037041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45939.352687037041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45939.352687037041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45939.352687037041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45939.352687037041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45939.352687037041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45939.352687037041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45939.352687037041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45939.352687037041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45939.352687037041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45939.352687037041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45939.352687037041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45939.352687037041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45939.352687037041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45939.352687037041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45939.352687037041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45939.352687037041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45939.352687037041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45939.352687037041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45939.352687037041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45939.352687037041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45939.352687037041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45939.352687037041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45939.352687037041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45939.352687037041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45939.352687037041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45939.352687037041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45939.352687037041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45939.352687037041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45939.352687037041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45939.352687037041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45939.352687037041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45939.352687037041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45939.352687037041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45939.352687037041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45939.352687037041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45939.352687037041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45939.352687037041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45939.352687037041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45939.352687037041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45939.352687037041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45939.352687037041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45939.352687037041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45939.352687037041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45939.352687037041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45939.352687037041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45939.352687037041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45939.352687037041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45939.352687037041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45939.352687037041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45939.352687037041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45939.352687037041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45939.352687037041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45939.352687037041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45939.352687037041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45939.352687037041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45939.352687037041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45939.352687037041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45939.352687037041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45939.352687037041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45939.352687037041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45939.352687037041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45939.352687037041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45939.352687037041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45939.352687037041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45939.352687037041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45939.352687037041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45939.352687037041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45939.352687037041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45939.352687037041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45939.352687037041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45939.352687037041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45939.352687037041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45939.352687037041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45939.352687037041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45939.352687037041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45939.352687037041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45939.352687037041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45939.352687037041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45939.352687037041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45939.352687037041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45939.352687037041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45939.352687037041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45939.352687037041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45939.352687037041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45939.352687037041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45939.352687037041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45939.352687037041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45939.352687037041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45939.352687037041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45939.352687037041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45939.352687037041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45939.352687037041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45939.352687037041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45939.352687037041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45939.352687037041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45939.352687037041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45939.352687037041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45939.352687037041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45939.352687037041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45939.352687037041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45939.352687037041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45939.352687037041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45939.352687037041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45939.352687037041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45939.352687037041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45939.352687037041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45939.352687037041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45939.352687037041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45939.352687037041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45939.352687037041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45939.352687037041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45939.352687037041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45939.352687037041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45939.352687037041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45939.352687037041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45939.352687037041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45939.352687037041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45939.352687037041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45939.352687037041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45939.352687037041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45939.352687037041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45939.352687037041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45939.352687037041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45939.352687037041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45939.352687037041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45939.352687037041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45939.352687037041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45939.352687037041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45939.352687037041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45939.352687037041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45939.352687037041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45939.352687037041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45939.352687037041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45939.352687037041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45939.352687037041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45939.352687037041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45939.352687037041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45939.352687037041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45939.352687037041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45939.352687037041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45939.352687037041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45939.352687037041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45939.352687037041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45939.352687037041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45939.352687037041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45939.352687037041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45939.352687037041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45939.352687037041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45939.352687037041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45939.352687037041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45939.352687037041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45939.352687037041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45939.352687037041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45939.352687037041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45939.352687037041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45939.352687037041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45939.352687037041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45939.352687037041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45939.352687037041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45939.352687037041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45939.352687037041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45939.352687037041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45939.352687037041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45939.352687037041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45939.352687037041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45939.352687037041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45939.352687037041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45939.352687037041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45939.352687037041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45939.352687037041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45939.352687037041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45939.352687037041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45939.352687037041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45939.352687037041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45939.352687037041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45939.352687037041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45939.352687037041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45939.352687037041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45939.352687037041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45939.352687037041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45939.352687037041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45939.352687037041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45939.352687037041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45939.352687037041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45939.352687037041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45939.352687037041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45939.352687037041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45939.352687037041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45939.352687037041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45939.352687037041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45939.352687037041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45939.352687037041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45939.352687037041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45939.352687037041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45939.352687037041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45939.352687037041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45939.352687037041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45939.352687037041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45939.352687037041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45939.352687037041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45939.352687037041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45939.352687037041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45939.352687037041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45939.352687037041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45939.352687037041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45939.352687037041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45939.352687037041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45939.352687037041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45939.352687037041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45939.352687037041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45939.352687037041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45939.352687037041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45939.352687037041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45939.352687037041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45939.352687037041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45939.352687037041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45939.352687037041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45939.352687037041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45939.352687037041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45939.352687037041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45939.352687037041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45939.352687037041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45939.352687037041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45939.352687037041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45939.352687037041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45939.352687037041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45939.352687037041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45939.352687037041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45939.352687037041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45939.352687037041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45939.352687037041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45939.352687037041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45939.352687037041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45939.352687037041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45939.352687037041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45939.352687037041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45939.352687037041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45939.352687037041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45939.352687037041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45939.352687037041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45939.352687037041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45939.352687037041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45939.352687037041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45939.352687037041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45939.352687037041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45939.352687037041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45939.352687037041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45939.352687037041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45939.352687037041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45939.352687037041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45939.352687037041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45939.352687037041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45939.352687037041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45939.352687037041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45939.352687037041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45939.352687037041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45939.352687037041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45939.352687037041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45939.352687037041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45939.352687037041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45939.352687037041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45939.352687037041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45939.352687037041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45939.352687037041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45939.352687037041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45939.352687037041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45939.352687037041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45939.352687037041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45939.352687037041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45939.352687037041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45939.352687037041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45939.352687037041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45939.352687037041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45939.352687037041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45939.352687037041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45939.352687037041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45939.352687037041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45939.352687037041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45939.352687037041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45939.352687037041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45939.352687037041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45939.352687037041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45939.352687037041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45939.352687037041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45939.352687037041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45939.352687037041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45939.352687037041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45939.352687037041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45939.352687037041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45939.352687037041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45939.352687037041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45939.352687037041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45939.352687037041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45939.352687037041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45939.352687037041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45939.352687037041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45939.352687037041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45939.352687037041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45939.352687037041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45939.352687037041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45939.352687037041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45939.352687037041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45939.352687037041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45939.352687037041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45939.352687037041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45939.352687037041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45939.352687037041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45939.352687037041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45939.352687037041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45939.352687037041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45939.352687037041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45939.352687037041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45939.352687037041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45939.352687037041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45939.352687037041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45939.352687037041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45939.352687037041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45939.352687037041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45939.352687037041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45939.352687037041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45939.352687037041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45939.352687037041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45939.352687037041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45939.352687037041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45939.352687037041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45939.352687037041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45939.352687037041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45939.352687037041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45939.352687037041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45939.352687037041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45939.352687037041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45939.352687037041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45939.352687037041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45939.352687037041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45939.352687037041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45939.352687037041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45939.352687037041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45939.352687037041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45939.352687037041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45939.352687037041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45939.352687037041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45939.352687037041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45939.352687037041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45939.352687037041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45939.352687037041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45939.352687037041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45939.352687037041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45939.352687037041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45939.352687037041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45939.352687037041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45939.352687037041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45939.352687037041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45939.352687037041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45939.352687037041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45939.352687037041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45939.352687037041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45939.352687037041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45939.352687037041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45939.352687037041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45939.352687037041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45939.352687037041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45939.352687037041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45939.352687037041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45939.352687037041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45939.352687037041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45939.352687037041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45939.352687037041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45939.352687037041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45939.352687037041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45939.352687037041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45939.352687037041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45939.352687037041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45939.352687037041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45939.352687037041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45939.352687037041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45939.352687037041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45939.352687037041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45939.352687037041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45939.352687037041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45939.352687037041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45939.352687037041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45939.352687037041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45939.352687037041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45939.352687037041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45939.352687037041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45939.352687037041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45939.352687037041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45939.352687037041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45939.352687037041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45939.352687037041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45939.352687037041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45939.352687037041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45939.352687037041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45939.352687037041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45939.352687037041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45939.352687037041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45939.352687037041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45939.352687037041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45939.352687037041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45939.352687037041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45939.352687037041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45939.352687037041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45939.352687037041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45939.352687037041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45939.352687037041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45939.352687037041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45939.352687037041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45939.352687037041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45939.352687037041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45939.352687037041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45939.352687037041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45939.352687037041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45939.352687037041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45939.352687037041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45939.352687037041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45939.352687037041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45939.352687037041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45939.352687037041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45939.352687037041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45939.352687037041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45939.352687037041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45939.352687037041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45939.352687037041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45939.352687037041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45939.352687037041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45939.352687037041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45939.352687037041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45939.352687037041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45939.352687037041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45939.352687037041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45939.352687037041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45939.352687037041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45939.352687037041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45939.352687037041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45939.352687037041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45939.352687037041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45939.352687037041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45939.352687037041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45939.352687037041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45939.352687037041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45939.352687037041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45939.352687037041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45939.352687037041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45939.352687037041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45939.352687037041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45939.352687037041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45939.352687037041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45939.352687037041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45939.352687037041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45939.352687037041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45939.352687037041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45939.352687037041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45939.352687037041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45939.352687037041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45939.352687037041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45939.352687037041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45939.352687037041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45939.352687037041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45939.352687037041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45939.352687037041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45939.352687037041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45939.352687037041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45939.352687037041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45939.352687037041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45939.352687037041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45939.352687037041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45939.352687037041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45939.352687037041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45939.352687037041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45939.352687037041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45939.352687037041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45939.352687037041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45939.352687037041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45939.352687037041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45939.352687037041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45939.352687037041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45939.352687037041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45939.352687037041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45939.352687037041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45939.352687037041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45939.352687037041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45939.352687037041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45939.352687037041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45939.352687037041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45939.352687037041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45939.352687037041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45939.352687037041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45939.352687037041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45939.352687037041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45939.352687037041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45939.352687037041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45939.352687037041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45939.352687037041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45939.352687037041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45939.352687037041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45939.352687037041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45939.352687037041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45939.352687037041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45939.352687037041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45939.352687037041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45939.352687037041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45939.352687037041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45939.352687037041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45939.352687037041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45939.352687037041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45939.352687037041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45939.352687037041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45939.352687037041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45939.352687037041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45939.352687037041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45939.352687037041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45939.352687037041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45939.352687037041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45939.352687037041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45939.352687037041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45939.352687037041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45939.352687037041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45939.352687037041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45939.352687037041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45939.352687037041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45939.352687037041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45939.352687037041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45939.352687037041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45939.352687037041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45939.352687037041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45939.352687037041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45939.352687037041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45939.352687037041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45939.352687037041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45939.352687037041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45939.352687037041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45939.352687037041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45939.352687037041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45939.352687037041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45939.352687037041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45939.352687037041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45939.352687037041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45939.352687037041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45939.352687037041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45939.352687037041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45939.352687037041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45939.352687037041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45939.352687037041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45939.352687037041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45939.352687037041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45939.352687037041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45939.352687037041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45939.352687037041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45939.352687037041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45939.352687037041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45939.352687037041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45939.352687037041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45939.352687037041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45939.352687037041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45939.352687037041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45939.352687037041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45939.352687037041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45939.352687037041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45939.352687037041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45939.352687037041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45939.352687037041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45939.352687037041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45939.352687037041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45939.352687037041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45939.352687037041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45939.352687037041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45939.352687037041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45939.352687037041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45939.352687037041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45939.352687037041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45939.352687037041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45939.352687037041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45939.352687037041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45939.352687037041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45939.352687037041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45939.352687037041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45939.352687037041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45939.352687037041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45939.352687037041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45939.352687037041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45939.352687037041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45939.352687037041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45939.352687037041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45939.352687037041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45939.352687037041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45939.352687037041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45939.352687037041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45939.352687037041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45939.352687037041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45939.352687037041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45939.352687037041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45939.352687037041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45939.352687037041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45939.352687037041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45939.352687037041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45939.352687037041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45939.352687037041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45939.352687037041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45939.352687037041</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tabSelected="1" workbookViewId="0">
      <selection activeCell="D20" sqref="D2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39059</v>
      </c>
      <c r="B2" s="102" t="str">
        <f>IFERROR(VLOOKUP(D2,DB!A:K,11,0),"")</f>
        <v>R4</v>
      </c>
      <c r="C2" s="103">
        <v>1</v>
      </c>
      <c r="D2" s="99" t="s">
        <v>35082</v>
      </c>
      <c r="E2" s="104" t="s">
        <v>38964</v>
      </c>
      <c r="F2" s="105">
        <v>45703.480717592596</v>
      </c>
      <c r="G2" s="106">
        <f ca="1">IFERROR(NOW()-F2,"")</f>
        <v>235.8719694444444</v>
      </c>
      <c r="H2" s="105">
        <v>45703.474768518521</v>
      </c>
      <c r="I2" s="102" t="str">
        <f>IFERROR(VLOOKUP(D2,DB!A:F,6,0),"")</f>
        <v>SCECO</v>
      </c>
      <c r="J2" s="102" t="str">
        <f>IFERROR(VLOOKUP(D2,DB!A:G,7,0),"")</f>
        <v>Dead</v>
      </c>
      <c r="K2" s="107" t="s">
        <v>39060</v>
      </c>
      <c r="L2" s="99" t="str">
        <f>IFERROR(VLOOKUP(D2,DB!A:I,9,0),"")</f>
        <v>Latis</v>
      </c>
    </row>
    <row r="3" spans="1:16" ht="15" customHeight="1">
      <c r="A3" s="127" t="s">
        <v>39061</v>
      </c>
      <c r="B3" s="127" t="str">
        <f>IFERROR(VLOOKUP(D3,DB!A:K,11,0),"")</f>
        <v>R4</v>
      </c>
      <c r="C3" s="128">
        <v>1</v>
      </c>
      <c r="D3" s="129" t="s">
        <v>36364</v>
      </c>
      <c r="E3" s="130" t="s">
        <v>38964</v>
      </c>
      <c r="F3" s="131">
        <v>45939.32708333333</v>
      </c>
      <c r="G3" s="132">
        <f ca="1">IFERROR(NOW()-F3,"")</f>
        <v>2.560370371065801E-2</v>
      </c>
      <c r="H3" s="131">
        <v>45939.225092592591</v>
      </c>
      <c r="I3" s="127" t="str">
        <f>IFERROR(VLOOKUP(D3,DB!A:F,6,0),"")</f>
        <v>SCECO</v>
      </c>
      <c r="J3" s="127" t="str">
        <f>IFERROR(VLOOKUP(D3,DB!A:G,7,0),"")</f>
        <v>In progress</v>
      </c>
      <c r="K3" s="134" t="s">
        <v>39062</v>
      </c>
      <c r="L3" s="129" t="str">
        <f>IFERROR(VLOOKUP(D3,DB!A:I,9,0),"")</f>
        <v>Latis</v>
      </c>
    </row>
    <row r="4" spans="1:16" ht="15" customHeight="1">
      <c r="A4" s="127" t="s">
        <v>39063</v>
      </c>
      <c r="B4" s="127" t="str">
        <f>IFERROR(VLOOKUP(D4,DB!A:K,11,0),"")</f>
        <v>R4</v>
      </c>
      <c r="C4" s="128">
        <v>1</v>
      </c>
      <c r="D4" s="129" t="s">
        <v>37634</v>
      </c>
      <c r="E4" s="130" t="s">
        <v>38964</v>
      </c>
      <c r="F4" s="131">
        <v>45939.310243055559</v>
      </c>
      <c r="G4" s="132">
        <f ca="1">IFERROR(NOW()-F4,"")</f>
        <v>4.2443981481483206E-2</v>
      </c>
      <c r="H4" s="131">
        <v>45939.304351851853</v>
      </c>
      <c r="I4" s="127" t="str">
        <f>IFERROR(VLOOKUP(D4,DB!A:F,6,0),"")</f>
        <v>SCECO</v>
      </c>
      <c r="J4" s="127" t="str">
        <f>IFERROR(VLOOKUP(D4,DB!A:G,7,0),"")</f>
        <v>Dead</v>
      </c>
      <c r="K4" s="134" t="s">
        <v>39064</v>
      </c>
      <c r="L4" s="129" t="str">
        <f>IFERROR(VLOOKUP(D4,DB!A:I,9,0),"")</f>
        <v>Latis</v>
      </c>
    </row>
    <row r="5" spans="1:16" ht="15" customHeight="1">
      <c r="A5" s="127"/>
      <c r="B5" s="127" t="str">
        <f>IFERROR(VLOOKUP(D5,DB!A:K,11,0),"")</f>
        <v/>
      </c>
      <c r="C5" s="128"/>
      <c r="D5" s="129"/>
      <c r="E5" s="130"/>
      <c r="F5" s="131"/>
      <c r="G5" s="132">
        <f ca="1">IFERROR(NOW()-F5,"")</f>
        <v>45939.352687037041</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45939.352687037041</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45939.352687037041</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45939.352687037041</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45939.352687037041</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45939.352687037041</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45939.352687037041</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45939.352687037041</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45939.352687037041</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45939.352687037041</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45939.352687037041</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45939.352687037041</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45939.352687037041</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45939.352687037041</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45939.352687037041</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45939.352687037041</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45939.352687037041</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45939.352687037041</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45939.352687037041</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45939.352687037041</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45939.352687037041</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45939.352687037041</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45939.352687037041</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45939.352687037041</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45939.352687037041</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45939.352687037041</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45939.352687037041</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45939.352687037041</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45939.352687037041</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45939.352687037041</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45939.352687037041</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45939.352687037041</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45939.352687037041</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45939.352687037041</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45939.352687037041</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45939.352687037041</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45939.352687037041</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45939.352687037041</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45939.352687037041</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45939.352687037041</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45939.352687037041</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45939.352687037041</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45939.352687037041</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45939.352687037041</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45939.352687037041</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45939.352687037041</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45939.352687037041</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45939.352687037041</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45939.352687037041</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45939.352687037041</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45939.352687037041</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45939.352687037041</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45939.352687037041</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45939.352687037041</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45939.352687037041</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45939.352687037041</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45939.352687037041</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45939.352687037041</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45939.352687037041</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45939.352687037041</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45939.352687037041</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45939.352687037041</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45939.352687037041</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45939.352687037041</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45939.352687037041</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45939.352687037041</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45939.352687037041</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45939.352687037041</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45939.352687037041</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45939.352687037041</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45939.352687037041</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45939.352687037041</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45939.352687037041</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45939.352687037041</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45939.352687037041</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45939.352687037041</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45939.352687037041</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45939.352687037041</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45939.352687037041</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45939.352687037041</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45939.352687037041</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45939.352687037041</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45939.352687037041</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45939.352687037041</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45939.352687037041</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45939.352687037041</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45939.352687037041</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45939.352687037041</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45939.352687037041</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45939.352687037041</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45939.352687037041</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45939.352687037041</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45939.352687037041</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45939.352687037041</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45939.352687037041</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45939.352687037041</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45939.352687037041</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45939.352687037041</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45939.352687037041</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45939.352687037041</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45939.352687037041</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45939.352687037041</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45939.352687037041</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45939.352687037041</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45939.352687037041</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45939.352687037041</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45939.352687037041</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45939.352687037041</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45939.352687037041</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45939.352687037041</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45939.352687037041</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45939.352687037041</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45939.352687037041</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45939.352687037041</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45939.352687037041</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45939.352687037041</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45939.352687037041</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45939.352687037041</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45939.352687037041</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45939.352687037041</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45939.352687037041</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45939.352687037041</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45939.352687037041</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45939.352687037041</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45939.352687037041</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45939.352687037041</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45939.352687037041</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45939.352687037041</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45939.352687037041</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45939.352687037041</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45939.352687037041</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45939.352687037041</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45939.352687037041</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45939.352687037041</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45939.352687037041</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45939.352687037041</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45939.352687037041</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45939.352687037041</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45939.352687037041</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45939.352687037041</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45939.352687037041</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45939.352687037041</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45939.352687037041</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45939.352687037041</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45939.352687037041</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45939.352687037041</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45939.352687037041</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45939.352687037041</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45939.352687037041</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45939.352687037041</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45939.352687037041</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45939.352687037041</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45939.352687037041</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45939.352687037041</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45939.352687037041</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45939.352687037041</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45939.352687037041</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45939.352687037041</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45939.352687037041</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45939.352687037041</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45939.352687037041</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45939.352687037041</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45939.352687037041</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45939.352687037041</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45939.352687037041</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45939.352687037041</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45939.352687037041</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45939.352687037041</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45939.352687037041</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45939.352687037041</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45939.352687037041</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45939.352687037041</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45939.352687037041</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45939.352687037041</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45939.352687037041</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45939.352687037041</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45939.352687037041</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45939.352687037041</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45939.352687037041</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45939.352687037041</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45939.352687037041</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45939.352687037041</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45939.352687037041</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45939.352687037041</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45939.352687037041</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45939.352687037041</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45939.352687037041</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45939.352687037041</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45939.352687037041</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45939.352687037041</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45939.352687037041</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45939.352687037041</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45939.352687037041</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45939.352687037041</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45939.352687037041</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45939.352687037041</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45939.352687037041</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45939.352687037041</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45939.352687037041</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45939.352687037041</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45939.352687037041</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45939.352687037041</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45939.352687037041</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45939.352687037041</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45939.352687037041</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45939.352687037041</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45939.352687037041</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45939.352687037041</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45939.352687037041</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45939.352687037041</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45939.352687037041</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45939.352687037041</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45939.352687037041</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45939.352687037041</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45939.352687037041</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45939.352687037041</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45939.352687037041</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45939.352687037041</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45939.352687037041</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45939.352687037041</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45939.352687037041</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45939.352687037041</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45939.352687037041</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45939.352687037041</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45939.352687037041</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45939.352687037041</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45939.352687037041</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45939.352687037041</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45939.352687037041</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45939.352687037041</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45939.352687037041</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45939.352687037041</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45939.352687037041</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45939.352687037041</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45939.352687037041</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45939.352687037041</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45939.352687037041</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45939.352687037041</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45939.352687037041</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45939.352687037041</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45939.352687037041</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45939.352687037041</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45939.352687037041</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45939.352687037041</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45939.352687037041</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45939.352687037041</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45939.352687037041</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45939.352687037041</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45939.352687037041</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45939.352687037041</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45939.352687037041</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45939.352687037041</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45939.352687037041</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45939.352687037041</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45939.352687037041</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45939.352687037041</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45939.352687037041</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45939.352687037041</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45939.352687037041</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45939.352687037041</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45939.352687037041</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45939.352687037041</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45939.352687037041</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45939.352687037041</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45939.352687037041</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45939.352687037041</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45939.352687037041</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45939.352687037041</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45939.352687037041</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45939.352687037041</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45939.352687037041</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45939.352687037041</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45939.352687037041</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45939.352687037041</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45939.352687037041</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45939.352687037041</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45939.352687037041</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45939.352687037041</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45939.352687037041</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45939.352687037041</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45939.352687037041</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45939.352687037041</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45939.352687037041</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45939.352687037041</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45939.352687037041</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45939.352687037041</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45939.352687037041</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45939.352687037041</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45939.352687037041</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45939.352687037041</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45939.352687037041</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45939.352687037041</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45939.352687037041</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45939.352687037041</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45939.352687037041</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45939.352687037041</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45939.352687037041</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45939.352687037041</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45939.352687037041</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45939.352687037041</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45939.352687037041</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45939.352687037041</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45939.352687037041</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45939.352687037041</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45939.352687037041</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45939.352687037041</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45939.352687037041</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45939.352687037041</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45939.352687037041</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45939.352687037041</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45939.352687037041</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45939.352687037041</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45939.352687037041</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45939.352687037041</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45939.352687037041</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45939.352687037041</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45939.352687037041</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45939.352687037041</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45939.352687037041</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45939.352687037041</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45939.352687037041</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45939.352687037041</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45939.352687037041</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45939.352687037041</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45939.352687037041</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45939.352687037041</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45939.352687037041</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45939.352687037041</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45939.352687037041</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45939.352687037041</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45939.352687037041</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45939.352687037041</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45939.352687037041</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45939.352687037041</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45939.352687037041</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45939.352687037041</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45939.352687037041</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45939.352687037041</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45939.352687037041</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45939.352687037041</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45939.352687037041</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45939.352687037041</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45939.352687037041</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45939.352687037041</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45939.352687037041</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45939.352687037041</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45939.352687037041</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45939.352687037041</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45939.352687037041</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45939.352687037041</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45939.352687037041</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45939.352687037041</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45939.352687037041</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45939.352687037041</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45939.352687037041</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45939.352687037041</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45939.352687037041</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45939.352687037041</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45939.352687037041</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45939.352687037041</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45939.352687037041</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45939.352687037041</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45939.352687037041</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45939.352687037041</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45939.352687037041</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45939.352687037041</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45939.352687037041</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45939.352687037041</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45939.352687037041</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45939.352687037041</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45939.352687037041</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45939.352687037041</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45939.352687037041</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45939.352687037041</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45939.352687037041</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45939.352687037041</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45939.352687037041</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45939.352687037041</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45939.352687037041</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45939.352687037041</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45939.352687037041</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45939.352687037041</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45939.352687037041</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45939.352687037041</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45939.352687037041</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45939.352687037041</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45939.352687037041</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45939.352687037041</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45939.352687037041</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45939.352687037041</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45939.352687037041</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45939.352687037041</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45939.352687037041</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45939.352687037041</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45939.352687037041</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45939.352687037041</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45939.352687037041</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45939.352687037041</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45939.352687037041</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45939.352687037041</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45939.352687037041</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45939.352687037041</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45939.352687037041</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45939.352687037041</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45939.352687037041</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45939.352687037041</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45939.352687037041</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45939.352687037041</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45939.352687037041</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45939.352687037041</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45939.352687037041</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45939.352687037041</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45939.352687037041</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45939.352687037041</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45939.352687037041</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45939.352687037041</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45939.352687037041</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45939.352687037041</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45939.352687037041</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45939.352687037041</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45939.352687037041</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45939.352687037041</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45939.352687037041</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45939.352687037041</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45939.352687037041</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45939.352687037041</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45939.352687037041</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45939.352687037041</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45939.352687037041</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45939.352687037041</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45939.352687037041</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45939.352687037041</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45939.352687037041</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45939.352687037041</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45939.352687037041</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45939.352687037041</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45939.352687037041</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45939.352687037041</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45939.352687037041</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45939.352687037041</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45939.352687037041</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45939.352687037041</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45939.352687037041</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45939.352687037041</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45939.352687037041</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45939.352687037041</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45939.352687037041</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45939.352687037041</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45939.352687037041</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45939.352687037041</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45939.352687037041</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45939.352687037041</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45939.352687037041</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45939.352687037041</v>
      </c>
      <c r="H458" s="131"/>
      <c r="I458" s="127" t="str">
        <f>IFERROR(VLOOKUP(D458,DB!A:F,6,0),"")</f>
        <v/>
      </c>
      <c r="J458" s="127" t="str">
        <f>IFERROR(VLOOKUP(D458,DB!A:G,7,0),"")</f>
        <v/>
      </c>
      <c r="K458" s="134"/>
      <c r="L458" s="129" t="str">
        <f>IFERROR(VLOOKUP(D458,DB!A:I,9,0),"")</f>
        <v/>
      </c>
    </row>
    <row r="459" spans="1:12" ht="15" customHeight="1">
      <c r="A459" s="135"/>
      <c r="B459" s="135" t="str">
        <f>IFERROR(VLOOKUP(D459,DB!A:K,11,0),"")</f>
        <v/>
      </c>
      <c r="C459" s="136"/>
      <c r="D459" s="137"/>
      <c r="E459" s="138"/>
      <c r="F459" s="139"/>
      <c r="G459" s="140">
        <f ca="1">IFERROR(NOW()-F459,"")</f>
        <v>45939.352687037041</v>
      </c>
      <c r="H459" s="139"/>
      <c r="I459" s="135" t="str">
        <f>IFERROR(VLOOKUP(D459,DB!A:F,6,0),"")</f>
        <v/>
      </c>
      <c r="J459" s="135" t="str">
        <f>IFERROR(VLOOKUP(D459,DB!A:G,7,0),"")</f>
        <v/>
      </c>
      <c r="K459" s="141"/>
      <c r="L459" s="137" t="str">
        <f>IFERROR(VLOOKUP(D459,DB!A:I,9,0),"")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126" t="s">
        <v>36000</v>
      </c>
      <c r="E2" s="37" t="s">
        <v>38964</v>
      </c>
      <c r="F2" s="38">
        <v>45891.832060185188</v>
      </c>
      <c r="G2" s="167">
        <f ca="1">IFERROR(NOW()-F2,"")</f>
        <v>47.520626851852285</v>
      </c>
      <c r="H2" s="38">
        <v>45891.790393518517</v>
      </c>
      <c r="I2" s="37" t="str">
        <f>IFERROR(VLOOKUP(D2,DB!A:F,6,0),"")</f>
        <v>Generator-SG</v>
      </c>
      <c r="J2" s="37" t="str">
        <f>IFERROR(VLOOKUP(D2,DB!A:G,7,0),"")</f>
        <v>Vandalized</v>
      </c>
      <c r="K2" s="37" t="s">
        <v>39066</v>
      </c>
      <c r="L2" s="37" t="str">
        <f>IFERROR(VLOOKUP(D2,DB!A:I,9,0),"")</f>
        <v>Latis</v>
      </c>
      <c r="M2" s="125"/>
    </row>
    <row r="3" spans="1:13" ht="30.75">
      <c r="A3" s="37" t="s">
        <v>39067</v>
      </c>
      <c r="B3" s="37" t="str">
        <f>IFERROR(VLOOKUP(D3,DB!A:K,11,0),"")</f>
        <v>R5</v>
      </c>
      <c r="C3" s="37">
        <v>1</v>
      </c>
      <c r="D3" s="37" t="s">
        <v>31295</v>
      </c>
      <c r="E3" s="37" t="s">
        <v>39046</v>
      </c>
      <c r="F3" s="38">
        <v>45926.188877314817</v>
      </c>
      <c r="G3" s="167">
        <f ca="1">IFERROR(NOW()-F3,"")</f>
        <v>13.163809722223959</v>
      </c>
      <c r="H3" s="38">
        <v>45926.158159722225</v>
      </c>
      <c r="I3" s="37" t="str">
        <f>IFERROR(VLOOKUP(D3,DB!A:F,6,0),"")</f>
        <v>SCECO</v>
      </c>
      <c r="J3" s="37" t="str">
        <f>IFERROR(VLOOKUP(D3,DB!A:G,7,0),"")</f>
        <v>Good</v>
      </c>
      <c r="K3" s="37" t="s">
        <v>39068</v>
      </c>
      <c r="L3" s="37" t="str">
        <f>IFERROR(VLOOKUP(D3,DB!A:I,9,0),"")</f>
        <v>Latis</v>
      </c>
      <c r="M3" s="125"/>
    </row>
    <row r="4" spans="1:13" ht="15">
      <c r="A4" s="37" t="s">
        <v>39069</v>
      </c>
      <c r="B4" s="37" t="str">
        <f>IFERROR(VLOOKUP(D4,DB!A:K,11,0),"")</f>
        <v>R5</v>
      </c>
      <c r="C4" s="37">
        <v>1</v>
      </c>
      <c r="D4" s="126" t="s">
        <v>34867</v>
      </c>
      <c r="E4" s="37" t="s">
        <v>38964</v>
      </c>
      <c r="F4" s="38">
        <v>45939.310983796298</v>
      </c>
      <c r="G4" s="39">
        <f ca="1">IFERROR(NOW()-F4,"")</f>
        <v>4.1703240742208436E-2</v>
      </c>
      <c r="H4" s="38">
        <v>45939.305208333331</v>
      </c>
      <c r="I4" s="37" t="str">
        <f>IFERROR(VLOOKUP(D4,DB!A:F,6,0),"")</f>
        <v>Generator-SG</v>
      </c>
      <c r="J4" s="37" t="str">
        <f>IFERROR(VLOOKUP(D4,DB!A:G,7,0),"")</f>
        <v>Vandalized</v>
      </c>
      <c r="K4" s="37" t="s">
        <v>39070</v>
      </c>
      <c r="L4" s="37" t="str">
        <f>IFERROR(VLOOKUP(D4,DB!A:I,9,0),"")</f>
        <v>Latis</v>
      </c>
    </row>
    <row r="5" spans="1:13" ht="15">
      <c r="A5" s="37"/>
      <c r="B5" s="37" t="str">
        <f>IFERROR(VLOOKUP(D5,DB!A:K,11,0),"")</f>
        <v/>
      </c>
      <c r="C5" s="37"/>
      <c r="D5"/>
      <c r="E5" s="37"/>
      <c r="F5" s="38"/>
      <c r="G5" s="39">
        <f t="shared" ref="G5:G26" ca="1" si="0">IFERROR(NOW()-F5,"")</f>
        <v>45939.352687037041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0"/>
        <v>45939.352687037041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45939.352687037041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45939.352687037041</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0"/>
        <v>45939.352687037041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45939.352687037041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45939.352687037041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45939.352687037041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45939.352687037041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45939.352687037041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45939.352687037041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45939.352687037041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45939.352687037041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45939.352687037041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45939.352687037041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45939.352687037041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45939.352687037041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45939.352687037041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45939.352687037041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45939.352687037041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45939.352687037041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45939.352687037041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ref="G27:G58" ca="1" si="1">IFERROR(NOW()-F27,"")</f>
        <v>45939.352687037041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45939.352687037041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45939.352687037041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45939.352687037041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45939.352687037041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45939.352687037041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45939.352687037041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45939.352687037041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45939.352687037041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45939.352687037041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45939.352687037041</v>
      </c>
      <c r="H37" s="38"/>
      <c r="I37" s="37" t="str">
        <f>IFERROR(VLOOKUP(D37,DB!A:F,6,0),"")</f>
        <v/>
      </c>
      <c r="J37" s="37" t="str">
        <f>IFERROR(VLOOKUP(D37,DB!A:G,7,0),"")</f>
        <v/>
      </c>
      <c r="K37" s="37"/>
      <c r="L37" s="37" t="str">
        <f>IFERROR(VLOOKUP(D37,DB!A:I,9,0),"")</f>
        <v/>
      </c>
    </row>
    <row r="38" spans="1:12" ht="15">
      <c r="A38" s="84"/>
      <c r="B38" s="84" t="str">
        <f>IFERROR(VLOOKUP(D38,DB!A:K,11,0),"")</f>
        <v/>
      </c>
      <c r="C38" s="84"/>
      <c r="D38" s="84"/>
      <c r="E38" s="84"/>
      <c r="F38" s="123"/>
      <c r="G38" s="124">
        <f t="shared" ca="1" si="1"/>
        <v>45939.352687037041</v>
      </c>
      <c r="H38" s="123"/>
      <c r="I38" s="84" t="str">
        <f>IFERROR(VLOOKUP(D38,DB!A:F,6,0),"")</f>
        <v/>
      </c>
      <c r="J38" s="84" t="str">
        <f>IFERROR(VLOOKUP(D38,DB!A:G,7,0),"")</f>
        <v/>
      </c>
      <c r="K38" s="84"/>
      <c r="L38" s="84" t="str">
        <f>IFERROR(VLOOKUP(D38,DB!A:I,9,0),"")</f>
        <v/>
      </c>
    </row>
    <row r="39" spans="1:12" ht="15">
      <c r="A39" s="37"/>
      <c r="B39" s="37" t="str">
        <f>IFERROR(VLOOKUP(D39,DB!A:K,11,0),"")</f>
        <v/>
      </c>
      <c r="C39" s="37"/>
      <c r="D39" s="37"/>
      <c r="E39" s="37"/>
      <c r="F39" s="38"/>
      <c r="G39" s="39">
        <f t="shared" ca="1" si="1"/>
        <v>45939.352687037041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45939.352687037041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45939.352687037041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45939.352687037041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45939.352687037041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45939.352687037041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45939.352687037041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45939.352687037041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45939.352687037041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45939.352687037041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45939.352687037041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45939.352687037041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45939.352687037041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45939.352687037041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45939.352687037041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45939.352687037041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45939.352687037041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45939.352687037041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45939.352687037041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45939.352687037041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ref="G59:G90" ca="1" si="2">IFERROR(NOW()-F59,"")</f>
        <v>45939.352687037041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45939.352687037041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45939.352687037041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45939.352687037041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45939.352687037041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45939.352687037041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45939.352687037041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45939.352687037041</v>
      </c>
      <c r="H66" s="38"/>
      <c r="I66" s="37" t="str">
        <f>IFERROR(VLOOKUP(D66,DB!A:F,6,0),"")</f>
        <v/>
      </c>
      <c r="J66" s="37" t="str">
        <f>IFERROR(VLOOKUP(D66,DB!A:G,7,0),"")</f>
        <v/>
      </c>
      <c r="K66" s="37"/>
      <c r="L66" s="37" t="str">
        <f>IFERROR(VLOOKUP(D66,DB!A:I,9,0),"")</f>
        <v/>
      </c>
    </row>
    <row r="67" spans="1:12" ht="15">
      <c r="A67" s="84"/>
      <c r="B67" s="84" t="str">
        <f>IFERROR(VLOOKUP(D67,DB!A:K,11,0),"")</f>
        <v/>
      </c>
      <c r="C67" s="84"/>
      <c r="D67" s="84"/>
      <c r="E67" s="84"/>
      <c r="F67" s="123"/>
      <c r="G67" s="124">
        <f t="shared" ca="1" si="2"/>
        <v>45939.352687037041</v>
      </c>
      <c r="H67" s="123"/>
      <c r="I67" s="84" t="str">
        <f>IFERROR(VLOOKUP(D67,DB!A:F,6,0),"")</f>
        <v/>
      </c>
      <c r="J67" s="84" t="str">
        <f>IFERROR(VLOOKUP(D67,DB!A:G,7,0),"")</f>
        <v/>
      </c>
      <c r="K67" s="84"/>
      <c r="L67" s="84" t="str">
        <f>IFERROR(VLOOKUP(D67,DB!A:I,9,0),"")</f>
        <v/>
      </c>
    </row>
    <row r="68" spans="1:12" ht="15">
      <c r="A68" s="37"/>
      <c r="B68" s="37" t="str">
        <f>IFERROR(VLOOKUP(D68,DB!A:K,11,0),"")</f>
        <v/>
      </c>
      <c r="C68" s="37"/>
      <c r="D68" s="37"/>
      <c r="E68" s="37"/>
      <c r="F68" s="38"/>
      <c r="G68" s="39">
        <f t="shared" ca="1" si="2"/>
        <v>45939.352687037041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45939.352687037041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45939.352687037041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45939.352687037041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45939.352687037041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45939.352687037041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45939.352687037041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45939.352687037041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45939.352687037041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45939.352687037041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45939.352687037041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45939.352687037041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45939.352687037041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45939.352687037041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45939.352687037041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45939.352687037041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45939.352687037041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45939.352687037041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45939.352687037041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45939.352687037041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45939.352687037041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45939.352687037041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45939.352687037041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ref="G91:G122" ca="1" si="3">IFERROR(NOW()-F91,"")</f>
        <v>45939.352687037041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45939.352687037041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45939.352687037041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45939.352687037041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45939.352687037041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45939.352687037041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45939.352687037041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45939.352687037041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45939.352687037041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45939.352687037041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45939.352687037041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45939.352687037041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45939.352687037041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45939.352687037041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45939.352687037041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45939.352687037041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45939.352687037041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45939.352687037041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45939.352687037041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45939.352687037041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45939.352687037041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45939.352687037041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45939.352687037041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45939.352687037041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45939.352687037041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45939.352687037041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45939.352687037041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45939.352687037041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45939.352687037041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45939.352687037041</v>
      </c>
      <c r="H120" s="38"/>
      <c r="I120" s="37" t="str">
        <f>IFERROR(VLOOKUP(D120,DB!A:F,6,0),"")</f>
        <v/>
      </c>
      <c r="J120" s="37" t="str">
        <f>IFERROR(VLOOKUP(D120,DB!A:G,7,0),"")</f>
        <v/>
      </c>
      <c r="K120" s="37"/>
      <c r="L120" s="37" t="str">
        <f>IFERROR(VLOOKUP(D120,DB!A:I,9,0),"")</f>
        <v/>
      </c>
    </row>
    <row r="121" spans="1:12" ht="15">
      <c r="A121" s="84"/>
      <c r="B121" s="84" t="str">
        <f>IFERROR(VLOOKUP(D121,DB!A:K,11,0),"")</f>
        <v/>
      </c>
      <c r="C121" s="84"/>
      <c r="D121" s="84"/>
      <c r="E121" s="84"/>
      <c r="F121" s="123"/>
      <c r="G121" s="124">
        <f t="shared" ca="1" si="3"/>
        <v>45939.352687037041</v>
      </c>
      <c r="H121" s="123"/>
      <c r="I121" s="84" t="str">
        <f>IFERROR(VLOOKUP(D121,DB!A:F,6,0),"")</f>
        <v/>
      </c>
      <c r="J121" s="84" t="str">
        <f>IFERROR(VLOOKUP(D121,DB!A:G,7,0),"")</f>
        <v/>
      </c>
      <c r="K121" s="84"/>
      <c r="L121" s="84" t="str">
        <f>IFERROR(VLOOKUP(D121,DB!A:I,9,0),"")</f>
        <v/>
      </c>
    </row>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3" ht="15"/>
    <row r="784" ht="15"/>
    <row r="791" ht="15"/>
    <row r="794" ht="15"/>
    <row r="796" ht="15"/>
    <row r="799" ht="15"/>
    <row r="807" ht="15"/>
    <row r="808" ht="15"/>
    <row r="810" ht="15"/>
    <row r="811" ht="15"/>
    <row r="815" ht="15"/>
    <row r="816" ht="15"/>
    <row r="818" ht="15"/>
    <row r="819" ht="15"/>
    <row r="820" ht="15"/>
    <row r="821" ht="15"/>
    <row r="822" ht="15"/>
    <row r="823" ht="15"/>
    <row r="824" ht="15"/>
    <row r="825"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2" ht="15"/>
    <row r="920" ht="15"/>
    <row r="921" ht="15"/>
    <row r="923" ht="15"/>
    <row r="924" ht="15"/>
    <row r="925" ht="15"/>
    <row r="927" ht="15"/>
    <row r="928" ht="15"/>
    <row r="932" ht="15"/>
    <row r="933" ht="15"/>
    <row r="935" ht="15"/>
    <row r="936" ht="15"/>
    <row r="938" ht="15"/>
    <row r="939" ht="15"/>
    <row r="940" ht="15"/>
    <row r="941" ht="15"/>
    <row r="942" ht="15"/>
    <row r="943" ht="15"/>
    <row r="944" ht="15"/>
    <row r="945" ht="15"/>
    <row r="946" ht="15"/>
    <row r="948" ht="15"/>
    <row r="949" ht="15"/>
    <row r="951" ht="15"/>
    <row r="952"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4" ht="15"/>
    <row r="995" ht="15"/>
    <row r="996" ht="15"/>
    <row r="997" ht="15"/>
    <row r="998" ht="15"/>
    <row r="999" ht="15"/>
    <row r="1000" ht="15"/>
    <row r="1001" ht="15"/>
    <row r="1003" ht="15"/>
    <row r="1004" ht="15"/>
    <row r="1006" ht="15"/>
    <row r="1007" ht="15"/>
    <row r="1010" ht="15"/>
    <row r="1011" ht="15"/>
    <row r="1014" ht="15"/>
    <row r="1017" ht="15"/>
    <row r="1018" ht="15"/>
    <row r="1020" ht="15"/>
    <row r="1021" ht="15"/>
    <row r="1023" ht="15"/>
    <row r="1024" ht="15"/>
    <row r="1026" ht="15"/>
    <row r="1027"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219" ht="15"/>
    <row r="1220" ht="15"/>
    <row r="1222" ht="15"/>
    <row r="1223" ht="15"/>
    <row r="1230" ht="15"/>
    <row r="1231" ht="15"/>
    <row r="1232" ht="15"/>
    <row r="1233" ht="15"/>
    <row r="1234" ht="15"/>
    <row r="1235" ht="15"/>
    <row r="1238" ht="15"/>
    <row r="1239" ht="15"/>
    <row r="1240" ht="15"/>
    <row r="1241" ht="15"/>
    <row r="1242" ht="15"/>
    <row r="1243" ht="15"/>
    <row r="1244" ht="15"/>
    <row r="1246" ht="15"/>
    <row r="1247" ht="15"/>
    <row r="1248" ht="15"/>
    <row r="1249" ht="15"/>
    <row r="1250" ht="15"/>
    <row r="1251" ht="15"/>
    <row r="1252" ht="15"/>
    <row r="1254"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77" ht="15"/>
    <row r="1278" ht="15"/>
    <row r="1279" ht="15"/>
    <row r="1280" ht="15"/>
    <row r="1281" ht="15"/>
    <row r="1282" ht="15"/>
    <row r="1283" ht="15"/>
    <row r="1284" ht="15"/>
    <row r="1287" ht="15"/>
    <row r="1294" ht="15"/>
    <row r="1297" ht="15"/>
    <row r="1298" ht="15"/>
    <row r="1300" ht="15"/>
    <row r="1301" ht="15"/>
    <row r="1302" ht="15"/>
    <row r="1305" ht="15"/>
    <row r="1306" ht="15"/>
    <row r="1309" ht="15"/>
    <row r="1311" ht="15"/>
    <row r="1312" ht="15"/>
    <row r="1314" ht="15"/>
    <row r="1315" ht="15"/>
    <row r="1317" ht="15"/>
    <row r="1318"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4" ht="15"/>
    <row r="1352" ht="15"/>
    <row r="1354" ht="15"/>
    <row r="1355" ht="15"/>
    <row r="1356" ht="15"/>
    <row r="1357" ht="15"/>
    <row r="1358" ht="15"/>
    <row r="1359" ht="15"/>
    <row r="1360" ht="15"/>
    <row r="1361" ht="15"/>
    <row r="1362" ht="15"/>
    <row r="1363" ht="15"/>
    <row r="1364" ht="15"/>
    <row r="1365" ht="15"/>
    <row r="1366" ht="15"/>
    <row r="1367" ht="15"/>
    <row r="1368" ht="15"/>
    <row r="1369" ht="15"/>
    <row r="1370" ht="15"/>
    <row r="1372" ht="15"/>
    <row r="1373" ht="15"/>
  </sheetData>
  <dataValidations count="2">
    <dataValidation allowBlank="1" showInputMessage="1" showErrorMessage="1" sqref="E1" xr:uid="{920C6338-E771-4DAE-8C89-92A9093EA4DE}"/>
    <dataValidation type="list" allowBlank="1" showInputMessage="1" showErrorMessage="1" sqref="E2:E1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6"/>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39071</v>
      </c>
      <c r="B2" s="150" t="s">
        <v>5398</v>
      </c>
      <c r="C2" s="149">
        <v>1</v>
      </c>
      <c r="D2" s="150" t="s">
        <v>34463</v>
      </c>
      <c r="E2" s="149" t="s">
        <v>39072</v>
      </c>
      <c r="F2" s="151">
        <v>45926.772847222222</v>
      </c>
      <c r="G2" s="152">
        <f ca="1">IFERROR(NOW()-F2,"-")</f>
        <v>12.579839814818115</v>
      </c>
      <c r="H2" s="153">
        <v>45927.449074074102</v>
      </c>
      <c r="I2" s="150" t="str">
        <f>IFERROR(VLOOKUP(D2,DB!A:F,6,0),"")</f>
        <v>SCECO</v>
      </c>
      <c r="J2" s="150" t="str">
        <f>IFERROR(VLOOKUP(D2,DB!A:G,7,0),"")</f>
        <v>Weak</v>
      </c>
      <c r="K2" s="149" t="s">
        <v>39073</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45939.352687037041</v>
      </c>
      <c r="H3" s="153">
        <v>45927.987534722219</v>
      </c>
      <c r="I3" s="150" t="str">
        <f>IFERROR(VLOOKUP(D3,DB!A:F,6,0),"")</f>
        <v>SCECO</v>
      </c>
      <c r="J3" s="150" t="str">
        <f>IFERROR(VLOOKUP(D3,DB!A:G,7,0),"")</f>
        <v>Vandalized</v>
      </c>
      <c r="K3" s="149" t="s">
        <v>39074</v>
      </c>
      <c r="L3" s="150" t="str">
        <f>IFERROR(VLOOKUP(D3,DB!A:I,9,0),"")</f>
        <v>Latis</v>
      </c>
    </row>
    <row r="4" spans="1:16383" ht="31.5" customHeight="1">
      <c r="A4" s="149" t="s">
        <v>39075</v>
      </c>
      <c r="B4" s="150" t="s">
        <v>5398</v>
      </c>
      <c r="C4" s="149">
        <v>1</v>
      </c>
      <c r="D4" s="150" t="s">
        <v>32861</v>
      </c>
      <c r="E4" s="149" t="s">
        <v>39072</v>
      </c>
      <c r="F4" s="151">
        <v>45933.880972222221</v>
      </c>
      <c r="G4" s="152">
        <f ca="1">IFERROR(NOW()-F4,"-")</f>
        <v>5.4717148148192791</v>
      </c>
      <c r="H4" s="153">
        <v>45929.455266203702</v>
      </c>
      <c r="I4" s="150" t="str">
        <f>IFERROR(VLOOKUP(D4,DB!A:F,6,0),"")</f>
        <v>SCECO</v>
      </c>
      <c r="J4" s="150" t="str">
        <f>IFERROR(VLOOKUP(D4,DB!A:G,7,0),"")</f>
        <v>In progress</v>
      </c>
      <c r="K4" s="149" t="s">
        <v>39073</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39076</v>
      </c>
      <c r="B5" s="150" t="s">
        <v>5398</v>
      </c>
      <c r="C5" s="149">
        <v>1</v>
      </c>
      <c r="D5" s="150" t="s">
        <v>33408</v>
      </c>
      <c r="E5" s="149" t="s">
        <v>38964</v>
      </c>
      <c r="F5" s="151">
        <v>45934.942245370374</v>
      </c>
      <c r="G5" s="152">
        <f ca="1">IFERROR(NOW()-F5,"-")</f>
        <v>4.410441666666884</v>
      </c>
      <c r="H5" s="153">
        <v>45934.470231481479</v>
      </c>
      <c r="I5" s="150" t="str">
        <f>IFERROR(VLOOKUP(D5,DB!A:F,6,0),"")</f>
        <v>SCECO</v>
      </c>
      <c r="J5" s="150" t="str">
        <f>IFERROR(VLOOKUP(D5,DB!A:G,7,0),"")</f>
        <v>Dead</v>
      </c>
      <c r="K5" s="149" t="s">
        <v>39073</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45939.352687037041</v>
      </c>
      <c r="H6" s="155">
        <v>45937.667847222219</v>
      </c>
      <c r="I6" s="150" t="str">
        <f>IFERROR(VLOOKUP(D6,DB!A:F,6,0),"")</f>
        <v>SCECO</v>
      </c>
      <c r="J6" s="150" t="str">
        <f>IFERROR(VLOOKUP(D6,DB!A:G,7,0),"")</f>
        <v>Weak</v>
      </c>
      <c r="K6" s="156" t="s">
        <v>39077</v>
      </c>
      <c r="L6" s="150" t="str">
        <f>IFERROR(VLOOKUP(D6,DB!A:I,9,0),"")</f>
        <v>Latis</v>
      </c>
    </row>
    <row r="7" spans="1:16383" ht="31.5" customHeight="1">
      <c r="A7" s="161" t="s">
        <v>39078</v>
      </c>
      <c r="B7" s="161" t="str">
        <f>IFERROR(VLOOKUP(D7,DB!A:K,11,0),"")</f>
        <v>R6</v>
      </c>
      <c r="C7" s="161">
        <v>1</v>
      </c>
      <c r="D7" s="150" t="s">
        <v>32810</v>
      </c>
      <c r="E7" s="161" t="s">
        <v>38964</v>
      </c>
      <c r="F7" s="168">
        <v>45939.326979166668</v>
      </c>
      <c r="G7" s="152">
        <f ca="1">IFERROR(NOW()-F7,"-")</f>
        <v>2.5707870372571051E-2</v>
      </c>
      <c r="H7" s="168">
        <v>45939.321215277778</v>
      </c>
      <c r="I7" s="161" t="str">
        <f>IFERROR(VLOOKUP(D7,DB!A:F,6,0),"")</f>
        <v>SCECO</v>
      </c>
      <c r="J7" s="161" t="str">
        <f>IFERROR(VLOOKUP(D7,DB!A:G,7,0),"")</f>
        <v>Dead+No BB Design</v>
      </c>
      <c r="K7" s="161" t="s">
        <v>39079</v>
      </c>
      <c r="L7" s="161" t="str">
        <f>IFERROR(VLOOKUP(D7,DB!A:I,9,0),"")</f>
        <v>Latis</v>
      </c>
    </row>
    <row r="8" spans="1:16383" ht="31.5" customHeight="1">
      <c r="A8" s="161"/>
      <c r="B8" s="161" t="str">
        <f>IFERROR(VLOOKUP(D8,DB!A:K,11,0),"")</f>
        <v/>
      </c>
      <c r="C8" s="161"/>
      <c r="D8" s="160"/>
      <c r="E8" s="161"/>
      <c r="F8" s="161"/>
      <c r="G8" s="152">
        <f ca="1">IFERROR(NOW()-F8,"-")</f>
        <v>45939.352687037041</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45939.352687037041</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45939.352687037041</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52">
        <f ca="1">IFERROR(NOW()-F11,"-")</f>
        <v>45939.352687037041</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1"/>
      <c r="E12" s="161"/>
      <c r="F12" s="161"/>
      <c r="G12" s="152">
        <f ca="1">IFERROR(NOW()-F12,"-")</f>
        <v>45939.352687037041</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45939.352687037041</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45939.352687037041</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45939.352687037041</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45939.352687037041</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45939.352687037041</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45939.352687037041</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45939.352687037041</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45939.352687037041</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45939.352687037041</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45939.352687037041</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45939.352687037041</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45939.352687037041</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45939.352687037041</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45939.352687037041</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45939.352687037041</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45939.352687037041</v>
      </c>
      <c r="H28" s="161"/>
      <c r="I28" s="161" t="str">
        <f>IFERROR(VLOOKUP(D28,DB!A:F,6,0),"")</f>
        <v/>
      </c>
      <c r="J28" s="161" t="str">
        <f>IFERROR(VLOOKUP(D28,DB!A:G,7,0),"")</f>
        <v/>
      </c>
      <c r="K28" s="161"/>
      <c r="L28" s="161" t="str">
        <f>IFERROR(VLOOKUP(D28,DB!A:I,9,0),"")</f>
        <v/>
      </c>
    </row>
    <row r="29" spans="1:12" ht="31.5" customHeight="1">
      <c r="A29" s="110"/>
      <c r="B29" s="162" t="str">
        <f>IFERROR(VLOOKUP(D29,DB!A:K,11,0),"")</f>
        <v/>
      </c>
      <c r="C29" s="162"/>
      <c r="D29" s="162"/>
      <c r="E29" s="163"/>
      <c r="F29" s="113"/>
      <c r="G29" s="152">
        <f ca="1">IFERROR(NOW()-F29,"-")</f>
        <v>45939.352687037041</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45939.352687037041</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45939.352687037041</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45939.352687037041</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52">
        <f ca="1">IFERROR(NOW()-F33,"-")</f>
        <v>45939.352687037041</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45939.352687037041</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45939.352687037041</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45939.352687037041</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45939.352687037041</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45939.352687037041</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45939.352687037041</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45939.352687037041</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45939.352687037041</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45939.352687037041</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45939.352687037041</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45939.352687037041</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45939.352687037041</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45939.352687037041</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45939.352687037041</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45939.352687037041</v>
      </c>
      <c r="H48" s="113"/>
      <c r="I48" s="162" t="str">
        <f>IFERROR(VLOOKUP(D48,DB!A:F,6,0),"")</f>
        <v/>
      </c>
      <c r="J48" s="162" t="str">
        <f>IFERROR(VLOOKUP(D48,DB!A:G,7,0),"")</f>
        <v/>
      </c>
      <c r="K48" s="165"/>
      <c r="L48" s="163" t="str">
        <f>IFERROR(VLOOKUP(D48,DB!A:I,9,0),"")</f>
        <v/>
      </c>
    </row>
    <row r="49" spans="1:12" ht="31.5" customHeight="1">
      <c r="A49" s="110"/>
      <c r="B49" s="162" t="str">
        <f>IFERROR(VLOOKUP(D49,DB!A:K,11,0),"")</f>
        <v/>
      </c>
      <c r="C49" s="162"/>
      <c r="D49" s="162"/>
      <c r="E49" s="163"/>
      <c r="F49" s="113"/>
      <c r="G49" s="164">
        <f ca="1">IFERROR(NOW()-F49,"-")</f>
        <v>45939.352687037041</v>
      </c>
      <c r="H49" s="113"/>
      <c r="I49" s="162" t="str">
        <f>IFERROR(VLOOKUP(D49,DB!A:F,6,0),"")</f>
        <v/>
      </c>
      <c r="J49" s="162" t="str">
        <f>IFERROR(VLOOKUP(D49,DB!A:G,7,0),"")</f>
        <v/>
      </c>
      <c r="K49" s="165"/>
      <c r="L49" s="163" t="str">
        <f>IFERROR(VLOOKUP(D49,DB!A:I,9,0),"")</f>
        <v/>
      </c>
    </row>
    <row r="50" spans="1:12" ht="31.5" customHeight="1">
      <c r="A50" s="110"/>
      <c r="B50" s="109" t="str">
        <f>IFERROR(VLOOKUP(D50,DB!A:K,11,0),"")</f>
        <v/>
      </c>
      <c r="C50" s="111"/>
      <c r="D50" s="109"/>
      <c r="E50" s="112"/>
      <c r="F50" s="113"/>
      <c r="G50" s="81">
        <f ca="1">IFERROR(NOW()-F50,"-")</f>
        <v>45939.352687037041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45939.352687037041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45939.352687037041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45939.352687037041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45939.352687037041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45939.352687037041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45939.352687037041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45939.352687037041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45939.352687037041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45939.352687037041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45939.352687037041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45939.352687037041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45939.352687037041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45939.352687037041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45939.352687037041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45939.352687037041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45939.352687037041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45939.352687037041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45939.352687037041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45939.352687037041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45939.352687037041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45939.352687037041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45939.352687037041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45939.352687037041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45939.352687037041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45939.352687037041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45939.352687037041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45939.352687037041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45939.352687037041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45939.352687037041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45939.352687037041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45939.352687037041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45939.352687037041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45939.352687037041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45939.352687037041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45939.352687037041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45939.352687037041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45939.352687037041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45939.352687037041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45939.352687037041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45939.352687037041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45939.352687037041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45939.352687037041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45939.352687037041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45939.352687037041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45939.352687037041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45939.352687037041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45939.352687037041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45939.352687037041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45939.352687037041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45939.352687037041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45939.352687037041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45939.352687037041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45939.352687037041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45939.352687037041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45939.352687037041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45939.352687037041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45939.352687037041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45939.352687037041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45939.352687037041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45939.352687037041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45939.352687037041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45939.352687037041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45939.352687037041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45939.352687037041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45939.352687037041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45939.352687037041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45939.352687037041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45939.352687037041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45939.352687037041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45939.352687037041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45939.352687037041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45939.352687037041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45939.352687037041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45939.352687037041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45939.352687037041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45939.352687037041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45939.352687037041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45939.352687037041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45939.352687037041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45939.352687037041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45939.352687037041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45939.352687037041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45939.352687037041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45939.352687037041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45939.352687037041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45939.352687037041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45939.352687037041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45939.352687037041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45939.352687037041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45939.352687037041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45939.352687037041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45939.352687037041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45939.352687037041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45939.352687037041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45939.352687037041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45939.352687037041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45939.352687037041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45939.352687037041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45939.352687037041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45939.352687037041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45939.352687037041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45939.352687037041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45939.352687037041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45939.352687037041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45939.352687037041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45939.352687037041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45939.352687037041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45939.352687037041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45939.352687037041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45939.352687037041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45939.352687037041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45939.352687037041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45939.352687037041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45939.352687037041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45939.352687037041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45939.352687037041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45939.352687037041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45939.352687037041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45939.352687037041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45939.352687037041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45939.352687037041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45939.352687037041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45939.352687037041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45939.352687037041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45939.352687037041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45939.352687037041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45939.352687037041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45939.352687037041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45939.352687037041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45939.352687037041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45939.352687037041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45939.352687037041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45939.352687037041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45939.352687037041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45939.352687037041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45939.352687037041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45939.352687037041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45939.352687037041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45939.352687037041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45939.352687037041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45939.352687037041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45939.352687037041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45939.352687037041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45939.352687037041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45939.352687037041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45939.352687037041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45939.352687037041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45939.352687037041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45939.352687037041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45939.352687037041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45939.352687037041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45939.352687037041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45939.352687037041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45939.352687037041</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45939.352687037041</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45939.352687037041</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45939.352687037041</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45939.352687037041</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45939.352687037041</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45939.352687037041</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45939.352687037041</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45939.352687037041</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45939.352687037041</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45939.352687037041</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45939.352687037041</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45939.352687037041</v>
      </c>
      <c r="H216" s="113"/>
      <c r="I216" s="109" t="str">
        <f>IFERROR(VLOOKUP(D216,DB!A:F,6,0),"")</f>
        <v/>
      </c>
      <c r="J216" s="108" t="str">
        <f>IFERROR(VLOOKUP(D216,DB!A:G,7,0),"")</f>
        <v/>
      </c>
      <c r="K216" s="114"/>
      <c r="L216" s="115" t="str">
        <f>IFERROR(VLOOKUP(D216,DB!A:I,9,0),"")</f>
        <v/>
      </c>
    </row>
  </sheetData>
  <dataValidations count="2">
    <dataValidation allowBlank="1" showInputMessage="1" showErrorMessage="1" sqref="E1" xr:uid="{380493DB-286A-4683-AF55-C78F04945A49}"/>
    <dataValidation type="list" allowBlank="1" showInputMessage="1" showErrorMessage="1" sqref="E3 E5 E7:E2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2025-10-09T05:28:54Z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