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66" documentId="13_ncr:1_{F6CB121F-512D-4AA6-A0C1-0FB36C537598}" xr6:coauthVersionLast="47" xr6:coauthVersionMax="47" xr10:uidLastSave="{0E51FE62-31BE-4A80-B036-FCE6003A458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<sst xmlns="http://schemas.openxmlformats.org/spreadsheetml/2006/main" count="178581" uniqueCount="39074">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</sst>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278.57270092592807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1.0633722222264623</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0.46058287037158152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45941.521126851854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45941.521126851854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45941.521126851854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45941.521126851854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45941.521126851854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45941.521126851854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45941.521126851854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45941.521126851854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45941.521126851854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45941.521126851854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45941.521126851854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45941.521126851854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45941.521126851854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45941.521126851854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45941.521126851854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45941.521126851854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45941.521126851854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45941.521126851854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45941.521126851854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45941.521126851854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45941.521126851854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45941.521126851854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45941.521126851854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45941.521126851854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45941.521126851854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45941.521126851854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45941.521126851854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45941.521126851854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45941.521126851854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45941.521126851854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45941.521126851854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45941.521126851854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45941.521126851854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45941.521126851854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45941.521126851854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45941.521126851854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45941.521126851854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45941.521126851854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45941.521126851854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45941.521126851854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45941.521126851854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45941.521126851854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45941.521126851854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45941.521126851854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45941.521126851854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45941.521126851854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F7E75D2-19E1-4857-8119-C233ED0166D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134.79404351852281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116.52128888889274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45941.521126851854</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45941.521126851854</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45941.521126851854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45941.521126851854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45941.521126851854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45941.521126851854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45941.521126851854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45941.521126851854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45941.521126851854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45941.521126851854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45941.521126851854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45941.521126851854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45941.521126851854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45941.521126851854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45941.521126851854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45941.521126851854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45941.521126851854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45941.521126851854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45941.521126851854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45941.521126851854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45941.521126851854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45941.521126851854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45941.521126851854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45941.521126851854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45941.521126851854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45941.521126851854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45941.521126851854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45941.521126851854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45941.521126851854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45941.521126851854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45941.521126851854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45941.521126851854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45941.521126851854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45941.521126851854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45941.521126851854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45941.521126851854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45941.521126851854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45941.521126851854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45941.521126851854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45941.521126851854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45941.521126851854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45941.521126851854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45941.521126851854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45941.521126851854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45941.521126851854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45941.521126851854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45941.521126851854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45941.521126851854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45941.521126851854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45941.521126851854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45941.521126851854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45941.521126851854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45941.521126851854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45941.521126851854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45941.521126851854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45941.521126851854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45941.521126851854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45941.521126851854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45941.521126851854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45941.521126851854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45941.521126851854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45941.521126851854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45941.521126851854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45941.521126851854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45941.521126851854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45941.521126851854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45941.521126851854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45941.521126851854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45941.521126851854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45941.521126851854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45941.521126851854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45941.521126851854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45941.521126851854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45941.521126851854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45941.521126851854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45941.521126851854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45941.521126851854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45941.521126851854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45941.521126851854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45941.521126851854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45941.521126851854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45941.521126851854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45941.521126851854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45941.521126851854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45941.521126851854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45941.521126851854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45941.521126851854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45941.521126851854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45941.521126851854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45941.521126851854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45941.521126851854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45941.521126851854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45941.521126851854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45941.521126851854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45941.521126851854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45941.521126851854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45941.521126851854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45941.521126851854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45941.521126851854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45941.521126851854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45941.521126851854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45941.521126851854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45941.521126851854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45941.521126851854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45941.521126851854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45941.521126851854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45941.521126851854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45941.521126851854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45941.521126851854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45941.521126851854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45941.521126851854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45941.521126851854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45941.521126851854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45941.521126851854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45941.521126851854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45941.521126851854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45941.521126851854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45941.521126851854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45941.521126851854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45941.521126851854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45941.521126851854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45941.521126851854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45941.521126851854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45941.521126851854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45941.521126851854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45941.521126851854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45941.521126851854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45941.521126851854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45941.521126851854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45941.521126851854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45941.521126851854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45941.521126851854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45941.521126851854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45941.521126851854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45941.521126851854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45941.521126851854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45941.521126851854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45941.521126851854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45941.521126851854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45941.521126851854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45941.521126851854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45941.521126851854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45941.521126851854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45941.521126851854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45941.521126851854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45941.521126851854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45941.521126851854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45941.521126851854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45941.521126851854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45941.521126851854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45941.521126851854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45941.521126851854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45941.521126851854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45941.521126851854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45941.521126851854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45941.521126851854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45941.521126851854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45941.521126851854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45941.521126851854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45941.521126851854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45941.521126851854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45941.521126851854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45941.521126851854</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45941.521126851854</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45941.521126851854</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45941.521126851854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45941.521126851854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45941.521126851854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45941.521126851854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45941.521126851854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45941.521126851854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45941.521126851854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45941.521126851854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45941.521126851854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45941.521126851854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45941.521126851854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45941.521126851854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45941.521126851854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45941.521126851854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45941.521126851854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45941.521126851854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45941.521126851854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45941.521126851854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45941.521126851854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45941.521126851854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45941.521126851854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45941.521126851854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45941.521126851854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45941.521126851854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45941.521126851854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45941.521126851854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45941.521126851854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45941.521126851854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45941.521126851854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45941.521126851854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45941.521126851854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45941.521126851854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45941.521126851854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45941.521126851854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45941.521126851854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45941.521126851854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45941.521126851854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45941.521126851854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45941.521126851854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45941.521126851854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45941.521126851854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45941.521126851854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45941.521126851854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45941.521126851854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45941.521126851854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45941.521126851854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45941.521126851854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45941.521126851854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45941.521126851854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45941.521126851854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45941.521126851854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45941.521126851854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45941.521126851854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45941.521126851854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45941.521126851854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45941.521126851854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45941.521126851854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45941.521126851854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45941.521126851854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45941.521126851854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45941.521126851854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45941.521126851854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45941.521126851854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45941.521126851854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45941.521126851854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45941.521126851854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45941.521126851854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45941.521126851854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45941.521126851854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45941.521126851854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45941.521126851854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45941.521126851854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45941.521126851854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45941.521126851854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45941.521126851854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45941.521126851854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45941.521126851854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45941.521126851854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45941.521126851854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45941.521126851854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45941.521126851854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45941.521126851854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45941.521126851854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45941.521126851854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45941.521126851854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45941.521126851854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45941.521126851854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45941.521126851854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45941.521126851854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45941.521126851854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45941.521126851854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45941.521126851854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45941.521126851854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45941.521126851854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45941.521126851854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45941.521126851854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45941.521126851854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45941.521126851854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45941.521126851854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45941.521126851854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45941.521126851854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45941.521126851854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45941.521126851854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45941.521126851854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45941.521126851854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45941.521126851854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45941.521126851854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45941.521126851854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45941.521126851854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45941.521126851854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45941.521126851854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45941.521126851854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45941.521126851854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45941.521126851854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45941.521126851854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45941.521126851854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45941.521126851854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45941.521126851854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45941.521126851854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45941.521126851854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45941.521126851854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45941.521126851854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45941.521126851854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45941.521126851854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45941.521126851854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45941.521126851854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45941.521126851854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45941.521126851854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45941.521126851854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45941.521126851854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45941.521126851854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45941.521126851854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45941.521126851854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45941.521126851854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45941.521126851854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45941.521126851854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45941.521126851854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45941.521126851854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45941.521126851854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45941.521126851854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45941.521126851854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45941.521126851854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45941.521126851854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45941.521126851854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45941.521126851854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45941.521126851854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45941.521126851854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45941.521126851854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45941.521126851854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45941.521126851854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45941.521126851854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45941.521126851854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45941.521126851854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45941.521126851854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45941.521126851854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45941.521126851854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45941.521126851854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45941.521126851854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45941.521126851854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45941.521126851854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45941.521126851854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45941.521126851854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45941.521126851854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45941.521126851854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45941.521126851854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45941.521126851854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45941.521126851854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45941.521126851854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45941.521126851854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45941.521126851854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45941.521126851854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45941.521126851854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45941.521126851854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45941.521126851854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45941.521126851854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45941.521126851854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45941.521126851854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45941.521126851854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45941.521126851854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45941.521126851854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45941.521126851854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45941.521126851854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45941.521126851854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45941.521126851854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45941.521126851854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45941.521126851854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45941.521126851854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45941.521126851854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45941.521126851854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45941.521126851854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45941.521126851854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45941.521126851854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45941.521126851854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45941.521126851854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45941.521126851854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45941.521126851854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45941.521126851854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45941.521126851854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45941.521126851854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45941.521126851854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45941.521126851854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45941.521126851854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45941.521126851854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45941.521126851854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45941.521126851854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45941.521126851854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45941.521126851854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45941.521126851854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45941.521126851854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45941.521126851854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45941.521126851854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45941.521126851854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45941.521126851854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45941.521126851854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45941.521126851854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45941.521126851854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45941.521126851854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45941.521126851854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45941.521126851854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45941.521126851854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45941.521126851854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45941.521126851854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45941.521126851854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45941.521126851854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45941.521126851854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45941.521126851854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45941.521126851854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45941.521126851854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45941.521126851854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45941.521126851854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45941.521126851854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45941.521126851854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45941.521126851854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45941.521126851854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45941.521126851854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45941.521126851854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45941.521126851854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45941.521126851854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45941.521126851854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45941.521126851854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45941.521126851854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45941.521126851854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45941.521126851854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45941.521126851854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45941.521126851854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45941.521126851854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45941.521126851854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45941.521126851854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45941.521126851854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45941.521126851854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45941.521126851854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45941.521126851854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45941.521126851854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45941.521126851854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45941.521126851854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45941.521126851854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45941.521126851854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45941.521126851854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45941.521126851854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45941.521126851854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45941.521126851854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45941.521126851854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45941.521126851854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45941.521126851854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45941.521126851854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45941.521126851854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45941.521126851854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45941.521126851854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45941.521126851854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45941.521126851854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45941.521126851854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45941.521126851854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45941.521126851854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45941.521126851854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45941.521126851854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45941.521126851854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45941.521126851854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45941.521126851854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45941.521126851854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45941.521126851854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45941.521126851854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45941.521126851854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45941.521126851854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45941.521126851854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45941.521126851854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45941.521126851854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45941.521126851854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45941.521126851854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45941.521126851854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45941.521126851854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45941.521126851854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45941.521126851854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45941.521126851854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45941.521126851854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45941.521126851854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45941.521126851854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45941.521126851854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45941.521126851854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45941.521126851854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45941.521126851854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45941.521126851854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45941.521126851854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45941.521126851854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45941.521126851854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45941.521126851854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45941.521126851854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45941.521126851854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45941.521126851854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45941.521126851854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45941.521126851854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45941.521126851854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45941.521126851854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45941.521126851854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45941.521126851854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45941.521126851854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45941.521126851854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45941.521126851854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45941.521126851854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45941.521126851854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45941.521126851854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45941.521126851854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45941.521126851854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45941.521126851854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45941.521126851854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45941.521126851854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45941.521126851854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45941.521126851854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45941.521126851854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45941.521126851854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45941.521126851854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45941.521126851854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45941.521126851854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45941.521126851854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45941.521126851854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45941.521126851854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45941.521126851854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45941.521126851854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45941.521126851854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45941.521126851854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45941.521126851854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45941.521126851854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45941.521126851854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45941.521126851854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45941.521126851854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45941.521126851854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45941.521126851854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45941.521126851854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45941.521126851854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45941.521126851854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45941.521126851854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45941.521126851854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45941.521126851854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45941.521126851854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45941.521126851854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45941.521126851854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45941.521126851854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45941.521126851854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45941.521126851854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45941.521126851854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45941.521126851854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45941.521126851854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45941.521126851854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45941.521126851854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45941.521126851854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45941.521126851854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45941.521126851854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45941.521126851854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45941.521126851854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45941.521126851854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45941.521126851854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45941.521126851854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45941.521126851854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45941.521126851854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45941.521126851854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45941.521126851854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45941.521126851854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45941.521126851854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45941.521126851854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45941.521126851854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45941.521126851854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45941.521126851854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45941.521126851854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45941.521126851854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45941.521126851854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45941.521126851854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45941.521126851854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45941.521126851854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45941.521126851854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45941.521126851854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45941.521126851854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45941.521126851854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45941.521126851854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45941.521126851854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45941.521126851854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45941.521126851854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45941.521126851854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45941.521126851854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45941.521126851854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45941.521126851854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45941.521126851854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45941.521126851854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45941.521126851854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45941.521126851854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45941.521126851854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45941.521126851854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45941.521126851854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45941.521126851854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45941.521126851854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45941.521126851854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45941.521126851854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45941.521126851854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45941.521126851854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45941.521126851854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45941.521126851854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45941.521126851854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45941.521126851854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45941.521126851854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45941.521126851854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45941.521126851854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45941.521126851854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45941.521126851854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45941.521126851854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45941.521126851854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45941.521126851854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45941.521126851854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45941.521126851854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45941.521126851854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45941.521126851854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45941.521126851854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45941.521126851854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45941.521126851854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45941.521126851854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45941.521126851854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45941.521126851854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45941.521126851854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45941.521126851854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45941.521126851854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45941.521126851854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45941.521126851854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45941.521126851854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45941.521126851854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45941.521126851854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45941.521126851854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45941.521126851854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45941.521126851854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45941.521126851854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45941.521126851854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45941.521126851854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45941.521126851854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45941.521126851854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45941.521126851854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45941.521126851854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45941.521126851854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45941.521126851854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45941.521126851854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45941.521126851854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45941.521126851854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45941.521126851854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45941.521126851854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45941.521126851854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45941.521126851854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45941.521126851854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45941.521126851854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45941.521126851854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45941.521126851854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45941.521126851854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45941.521126851854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45941.521126851854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45941.521126851854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45941.521126851854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45941.521126851854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45941.521126851854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45941.521126851854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45941.521126851854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45941.521126851854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45941.521126851854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45941.521126851854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45941.521126851854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45941.521126851854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45941.521126851854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45941.521126851854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45941.521126851854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45941.521126851854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45941.521126851854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45941.521126851854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45941.521126851854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45941.521126851854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45941.521126851854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45941.521126851854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45941.521126851854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45941.521126851854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45941.521126851854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45941.521126851854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45941.521126851854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45941.521126851854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45941.521126851854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45941.521126851854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45941.521126851854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45941.521126851854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45941.521126851854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45941.521126851854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45941.521126851854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45941.521126851854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45941.521126851854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45941.521126851854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45941.521126851854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45941.521126851854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45941.521126851854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45941.521126851854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45941.521126851854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45941.521126851854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45941.521126851854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45941.521126851854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45941.521126851854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45941.521126851854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45941.521126851854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45941.521126851854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45941.521126851854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45941.521126851854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45941.521126851854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45941.521126851854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45941.521126851854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45941.521126851854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45941.521126851854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45941.521126851854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45941.521126851854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45941.521126851854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45941.521126851854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45941.521126851854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45941.521126851854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45941.521126851854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45941.521126851854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45941.521126851854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45941.521126851854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45941.521126851854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45941.521126851854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45941.521126851854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45941.521126851854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45941.521126851854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45941.521126851854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45941.521126851854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45941.521126851854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45941.521126851854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45941.521126851854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45941.521126851854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45941.521126851854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45941.521126851854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45941.521126851854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45941.521126851854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45941.521126851854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45941.521126851854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45941.521126851854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45941.521126851854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45941.521126851854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45941.521126851854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45941.521126851854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45941.521126851854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45941.521126851854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45941.521126851854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45941.521126851854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45941.521126851854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45941.521126851854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45941.521126851854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45941.521126851854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45941.521126851854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45941.521126851854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45941.521126851854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45941.521126851854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45941.521126851854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45941.521126851854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45941.521126851854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45941.521126851854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45941.521126851854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45941.521126851854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45941.521126851854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45941.521126851854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45941.521126851854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45941.521126851854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45941.521126851854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45941.521126851854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45941.521126851854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45941.521126851854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45941.521126851854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45941.521126851854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45941.521126851854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45941.521126851854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45941.521126851854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45941.521126851854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45941.521126851854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45941.521126851854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45941.521126851854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45941.521126851854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45941.521126851854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45941.521126851854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45941.521126851854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45941.521126851854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45941.521126851854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45941.521126851854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45941.521126851854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45941.521126851854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45941.521126851854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45941.521126851854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45941.521126851854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45941.521126851854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45941.521126851854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45941.521126851854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45941.521126851854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45941.521126851854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45941.521126851854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45941.521126851854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45941.521126851854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45941.521126851854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45941.521126851854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45941.521126851854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45941.521126851854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45941.521126851854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45941.521126851854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45941.521126851854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45941.521126851854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45941.521126851854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45941.521126851854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45941.521126851854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45941.521126851854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45941.521126851854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45941.521126851854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45941.521126851854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45941.521126851854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45941.521126851854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45941.521126851854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45941.521126851854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45941.521126851854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45941.521126851854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45941.521126851854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45941.521126851854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45941.521126851854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45941.521126851854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45941.521126851854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45941.521126851854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45941.521126851854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45941.521126851854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45941.521126851854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45941.521126851854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45941.521126851854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45941.521126851854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45941.521126851854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45941.521126851854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45941.521126851854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45941.521126851854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45941.521126851854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45941.521126851854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45941.521126851854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45941.521126851854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45941.521126851854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45941.521126851854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45941.521126851854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45941.521126851854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45941.521126851854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45941.521126851854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45941.521126851854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45941.521126851854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45941.521126851854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45941.521126851854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45941.521126851854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45941.521126851854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45941.521126851854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45941.521126851854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45941.521126851854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45941.521126851854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45941.521126851854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45941.521126851854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45941.521126851854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45941.521126851854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45941.521126851854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45941.521126851854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45941.521126851854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45941.521126851854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45941.521126851854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45941.521126851854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45941.521126851854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45941.521126851854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45941.521126851854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45941.521126851854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45941.521126851854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45941.521126851854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45941.521126851854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45941.521126851854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45941.521126851854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45941.521126851854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45941.521126851854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45941.521126851854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45941.521126851854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45941.521126851854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45941.521126851854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45941.521126851854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45941.521126851854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45941.521126851854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45941.521126851854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45941.521126851854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45941.521126851854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45941.521126851854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45941.521126851854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45941.521126851854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45941.521126851854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45941.521126851854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45941.521126851854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45941.521126851854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45941.521126851854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45941.521126851854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45941.521126851854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45941.521126851854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45941.521126851854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45941.521126851854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45941.521126851854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45941.521126851854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45941.521126851854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45941.521126851854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45941.521126851854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45941.521126851854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45941.521126851854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45941.521126851854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45941.521126851854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45941.521126851854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45941.521126851854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45941.521126851854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45941.521126851854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45941.521126851854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45941.521126851854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45941.521126851854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45941.521126851854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45941.521126851854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45941.521126851854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45941.521126851854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45941.521126851854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45941.521126851854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45941.521126851854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45941.521126851854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45941.521126851854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45941.521126851854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45941.521126851854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45941.521126851854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45941.521126851854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45941.521126851854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45941.521126851854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45941.521126851854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45941.521126851854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45941.521126851854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45941.521126851854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45941.521126851854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45941.521126851854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45941.521126851854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45941.521126851854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45941.521126851854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45941.521126851854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45941.521126851854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45941.521126851854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45941.521126851854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45941.521126851854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45941.521126851854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45941.521126851854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45941.521126851854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45941.521126851854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45941.521126851854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45941.521126851854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45941.521126851854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45941.521126851854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45941.521126851854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45941.521126851854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45941.521126851854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45941.521126851854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45941.521126851854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45941.521126851854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45941.521126851854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45941.521126851854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45941.521126851854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45941.521126851854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45941.521126851854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45941.521126851854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45941.521126851854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45941.521126851854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45941.521126851854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45941.521126851854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45941.521126851854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45941.521126851854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45941.521126851854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45941.521126851854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45941.521126851854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45941.521126851854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45941.521126851854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45941.521126851854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45941.521126851854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45941.521126851854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45941.521126851854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45941.521126851854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45941.521126851854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45941.521126851854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45941.521126851854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45941.521126851854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45941.521126851854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45941.521126851854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45941.521126851854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45941.521126851854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45941.521126851854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45941.521126851854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45941.521126851854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45941.521126851854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45941.521126851854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45941.521126851854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45941.521126851854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45941.521126851854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45941.521126851854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45941.521126851854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45941.521126851854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45941.521126851854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45941.521126851854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45941.521126851854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45941.521126851854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45941.521126851854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45941.521126851854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45941.521126851854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45941.521126851854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45941.521126851854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45941.521126851854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45941.521126851854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45941.521126851854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45941.521126851854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45941.521126851854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45941.521126851854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45941.521126851854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45941.521126851854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45941.521126851854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45941.521126851854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45941.521126851854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45941.521126851854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45941.521126851854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45941.521126851854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45941.521126851854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45941.521126851854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45941.521126851854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45941.521126851854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45941.521126851854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45941.521126851854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45941.521126851854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45941.521126851854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45941.521126851854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45941.521126851854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45941.521126851854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45941.521126851854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45941.521126851854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45941.521126851854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45941.521126851854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45941.521126851854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45941.521126851854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45941.521126851854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45941.521126851854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45941.521126851854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45941.521126851854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45941.521126851854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45941.521126851854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45941.521126851854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45941.521126851854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45941.521126851854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45941.521126851854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45941.521126851854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45941.521126851854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45941.521126851854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45941.521126851854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45941.521126851854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45941.521126851854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45941.521126851854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45941.521126851854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45941.521126851854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45941.521126851854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45941.521126851854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45941.521126851854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45941.521126851854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45941.521126851854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45941.521126851854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45941.521126851854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45941.521126851854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45941.521126851854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45941.521126851854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45941.521126851854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45941.521126851854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45941.521126851854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45941.521126851854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45941.521126851854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45941.521126851854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45941.521126851854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45941.521126851854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45941.521126851854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45941.521126851854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45941.521126851854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45941.521126851854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45941.521126851854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45941.521126851854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45941.521126851854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45941.521126851854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45941.521126851854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45941.521126851854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45941.521126851854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45941.521126851854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45941.521126851854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45941.521126851854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45941.521126851854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45941.521126851854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45941.521126851854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45941.521126851854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45941.521126851854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45941.521126851854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45941.521126851854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45941.521126851854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45941.521126851854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45941.521126851854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45941.521126851854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45941.521126851854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45941.521126851854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45941.521126851854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45941.521126851854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45941.521126851854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45941.521126851854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45941.521126851854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45941.521126851854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45941.521126851854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45941.521126851854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45941.521126851854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45941.521126851854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45941.521126851854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45941.521126851854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45941.521126851854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45941.521126851854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45941.521126851854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45941.521126851854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45941.521126851854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45941.521126851854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45941.521126851854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45941.521126851854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45941.521126851854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45941.521126851854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45941.521126851854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45941.521126851854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45941.521126851854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45941.521126851854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45941.521126851854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45941.521126851854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45941.521126851854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45941.521126851854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45941.521126851854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45941.521126851854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45941.521126851854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45941.521126851854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45941.521126851854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45941.521126851854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45941.521126851854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45941.521126851854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45941.521126851854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45941.521126851854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45941.521126851854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45941.521126851854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45941.521126851854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45941.521126851854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45941.521126851854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45941.521126851854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45941.521126851854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45941.521126851854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45941.521126851854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45941.521126851854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45941.521126851854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45941.521126851854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45941.521126851854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45941.521126851854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45941.521126851854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45941.521126851854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45941.521126851854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45941.521126851854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45941.521126851854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45941.521126851854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45941.521126851854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45941.521126851854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45941.521126851854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45941.521126851854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45941.521126851854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45941.521126851854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45941.521126851854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45941.521126851854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45941.521126851854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45941.521126851854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45941.521126851854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45941.521126851854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45941.521126851854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45941.521126851854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45941.521126851854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45941.521126851854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45941.521126851854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45941.521126851854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45941.521126851854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45941.521126851854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45941.521126851854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45941.521126851854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45941.521126851854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45941.521126851854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45941.521126851854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45941.521126851854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45941.521126851854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45941.521126851854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45941.521126851854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45941.521126851854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45941.521126851854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45941.521126851854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45941.521126851854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45941.521126851854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45941.521126851854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45941.521126851854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45941.521126851854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45941.521126851854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45941.521126851854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45941.521126851854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45941.521126851854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45941.521126851854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45941.521126851854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45941.521126851854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45941.521126851854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45941.521126851854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45941.521126851854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45941.521126851854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45941.521126851854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45941.521126851854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45941.521126851854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45941.521126851854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45941.521126851854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45941.521126851854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45941.521126851854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45941.521126851854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45941.521126851854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45941.521126851854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45941.521126851854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45941.521126851854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45941.521126851854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45941.521126851854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45941.521126851854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45941.521126851854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45941.521126851854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45941.521126851854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45941.521126851854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45941.521126851854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45941.521126851854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45941.521126851854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45941.521126851854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45941.521126851854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45941.521126851854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45941.521126851854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45941.521126851854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45941.521126851854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45941.521126851854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45941.521126851854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45941.521126851854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45941.521126851854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45941.521126851854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45941.521126851854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45941.521126851854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45941.521126851854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45941.521126851854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45941.521126851854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45941.521126851854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45941.521126851854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45941.521126851854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45941.521126851854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45941.521126851854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45941.521126851854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45941.521126851854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45941.521126851854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45941.521126851854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45941.521126851854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45941.521126851854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45941.521126851854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45941.521126851854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45941.521126851854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45941.521126851854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45941.521126851854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45941.521126851854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45941.521126851854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45941.521126851854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45941.521126851854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45941.521126851854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45941.521126851854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45941.521126851854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45941.521126851854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45941.521126851854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45941.521126851854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45941.521126851854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45941.521126851854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45941.521126851854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45941.521126851854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45941.521126851854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45941.521126851854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45941.521126851854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45941.521126851854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45941.521126851854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45941.521126851854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45941.521126851854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45941.521126851854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45941.521126851854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45941.521126851854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45941.521126851854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45941.521126851854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45941.521126851854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45941.521126851854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45941.521126851854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45941.521126851854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45941.521126851854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45941.521126851854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45941.521126851854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45941.521126851854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45941.521126851854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45941.521126851854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45941.521126851854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45941.521126851854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45941.521126851854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45941.521126851854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45941.521126851854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45941.521126851854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45941.521126851854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45941.521126851854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45941.521126851854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45941.521126851854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45941.521126851854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45941.521126851854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45941.521126851854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45941.521126851854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45941.521126851854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45941.521126851854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45941.521126851854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45941.521126851854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45941.521126851854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45941.521126851854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45941.521126851854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45941.521126851854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45941.521126851854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45941.521126851854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45941.521126851854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45941.521126851854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45941.521126851854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45941.521126851854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45941.521126851854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45941.521126851854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45941.521126851854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45941.521126851854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45941.521126851854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45941.521126851854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45941.521126851854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45941.521126851854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45941.521126851854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45941.521126851854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45941.521126851854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45941.521126851854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45941.521126851854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45941.521126851854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45941.521126851854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45941.521126851854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45941.521126851854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45941.521126851854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45941.521126851854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45941.521126851854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45941.521126851854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45941.521126851854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45941.521126851854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45941.521126851854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45941.521126851854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45941.521126851854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45941.521126851854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45941.521126851854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45941.521126851854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45941.521126851854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45941.521126851854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45941.521126851854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45941.521126851854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45941.521126851854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45941.521126851854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45941.521126851854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45941.521126851854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45941.521126851854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45941.521126851854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45941.521126851854</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45941.521126851854</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45941.521126851854</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39056</v>
      </c>
      <c r="B2" s="99" t="str">
        <f>IFERROR(VLOOKUP(D2,DB!A:K,11,0),"")</f>
        <v>R4</v>
      </c>
      <c r="C2" s="100">
        <v>1</v>
      </c>
      <c r="D2" s="96" t="s">
        <v>35082</v>
      </c>
      <c r="E2" s="101" t="s">
        <v>38964</v>
      </c>
      <c r="F2" s="102">
        <v>45703.480717592596</v>
      </c>
      <c r="G2" s="103">
        <f ca="1">IFERROR(NOW()-F2,"")</f>
        <v>238.04040925925801</v>
      </c>
      <c r="H2" s="102">
        <v>45703.474768518521</v>
      </c>
      <c r="I2" s="99" t="str">
        <f>IFERROR(VLOOKUP(D2,DB!A:F,6,0),"")</f>
        <v>SCECO</v>
      </c>
      <c r="J2" s="99" t="str">
        <f>IFERROR(VLOOKUP(D2,DB!A:G,7,0),"")</f>
        <v>Dead</v>
      </c>
      <c r="K2" s="104" t="s">
        <v>39057</v>
      </c>
      <c r="L2" s="96" t="str">
        <f>IFERROR(VLOOKUP(D2,DB!A:I,9,0),"")</f>
        <v>Latis</v>
      </c>
    </row>
    <row r="3" spans="1:16" ht="15" customHeight="1">
      <c r="A3" s="124"/>
      <c r="B3" s="124" t="str">
        <f>IFERROR(VLOOKUP(D3,DB!A:K,11,0),"")</f>
        <v/>
      </c>
      <c r="C3" s="125"/>
      <c r="D3" s="126"/>
      <c r="E3" s="101"/>
      <c r="F3" s="128"/>
      <c r="G3" s="129">
        <f ca="1">IFERROR(NOW()-F3,"")</f>
        <v>45941.521126851854</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45941.521126851854</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45941.521126851854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45941.521126851854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45941.521126851854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45941.521126851854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45941.521126851854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45941.521126851854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45941.521126851854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45941.521126851854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60"/>
      <c r="E13" s="127"/>
      <c r="F13" s="128"/>
      <c r="G13" s="129">
        <f ca="1">IFERROR(NOW()-F13,"")</f>
        <v>45941.521126851854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45941.521126851854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45941.521126851854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45941.521126851854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45941.521126851854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45941.521126851854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45941.521126851854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45941.521126851854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45941.521126851854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45941.521126851854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45941.521126851854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45941.521126851854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45941.521126851854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45941.521126851854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45941.521126851854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45941.521126851854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45941.521126851854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45941.521126851854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45941.521126851854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45941.521126851854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45941.521126851854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45941.521126851854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45941.521126851854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45941.521126851854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45941.521126851854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45941.521126851854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45941.521126851854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45941.521126851854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45941.521126851854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45941.521126851854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45941.521126851854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45941.521126851854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45941.521126851854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45941.521126851854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45941.521126851854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45941.521126851854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45941.521126851854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45941.521126851854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45941.521126851854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45941.521126851854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45941.521126851854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45941.521126851854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45941.521126851854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45941.521126851854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45941.521126851854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45941.521126851854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45941.521126851854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45941.521126851854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45941.521126851854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45941.521126851854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45941.521126851854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45941.521126851854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45941.521126851854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45941.521126851854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45941.521126851854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45941.521126851854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45941.521126851854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45941.521126851854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45941.521126851854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45941.521126851854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45941.521126851854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45941.521126851854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45941.521126851854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45941.521126851854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45941.521126851854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45941.521126851854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45941.521126851854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45941.521126851854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45941.521126851854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45941.521126851854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45941.521126851854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45941.521126851854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45941.521126851854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45941.521126851854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45941.521126851854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45941.521126851854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45941.521126851854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45941.521126851854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45941.521126851854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45941.521126851854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45941.521126851854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45941.521126851854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45941.521126851854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45941.521126851854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45941.521126851854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45941.521126851854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45941.521126851854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45941.521126851854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45941.521126851854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45941.521126851854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45941.521126851854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45941.521126851854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45941.521126851854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45941.521126851854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45941.521126851854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45941.521126851854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45941.521126851854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45941.521126851854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45941.521126851854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45941.521126851854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45941.521126851854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45941.521126851854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45941.521126851854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45941.521126851854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45941.521126851854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45941.521126851854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45941.521126851854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45941.521126851854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45941.521126851854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45941.521126851854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45941.521126851854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45941.521126851854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45941.521126851854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45941.521126851854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45941.521126851854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45941.521126851854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45941.521126851854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45941.521126851854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45941.521126851854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45941.521126851854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45941.521126851854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45941.521126851854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45941.521126851854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45941.521126851854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45941.521126851854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45941.521126851854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45941.521126851854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45941.521126851854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45941.521126851854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45941.521126851854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45941.521126851854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45941.521126851854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45941.521126851854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45941.521126851854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45941.521126851854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45941.521126851854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45941.521126851854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45941.521126851854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45941.521126851854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45941.521126851854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45941.521126851854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45941.521126851854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45941.521126851854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45941.521126851854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45941.521126851854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45941.521126851854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45941.521126851854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45941.521126851854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45941.521126851854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45941.521126851854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45941.521126851854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45941.521126851854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45941.521126851854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45941.521126851854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45941.521126851854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45941.521126851854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45941.521126851854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45941.521126851854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45941.521126851854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45941.521126851854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45941.521126851854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45941.521126851854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45941.521126851854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45941.521126851854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45941.521126851854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45941.521126851854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45941.521126851854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45941.521126851854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45941.521126851854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45941.521126851854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45941.521126851854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45941.521126851854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45941.521126851854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45941.521126851854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45941.521126851854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45941.521126851854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45941.521126851854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45941.521126851854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45941.521126851854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45941.521126851854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45941.521126851854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45941.521126851854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45941.521126851854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45941.521126851854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45941.521126851854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45941.521126851854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45941.521126851854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45941.521126851854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45941.521126851854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45941.521126851854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45941.521126851854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45941.521126851854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45941.521126851854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45941.521126851854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45941.521126851854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45941.521126851854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45941.521126851854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45941.521126851854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45941.521126851854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45941.521126851854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45941.521126851854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45941.521126851854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45941.521126851854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45941.521126851854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45941.521126851854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45941.521126851854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45941.521126851854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45941.521126851854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45941.521126851854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45941.521126851854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45941.521126851854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45941.521126851854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45941.521126851854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45941.521126851854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45941.521126851854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45941.521126851854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45941.521126851854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45941.521126851854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45941.521126851854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45941.521126851854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45941.521126851854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45941.521126851854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45941.521126851854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45941.521126851854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45941.521126851854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45941.521126851854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45941.521126851854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45941.521126851854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45941.521126851854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45941.521126851854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45941.521126851854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45941.521126851854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45941.521126851854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45941.521126851854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45941.521126851854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45941.521126851854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45941.521126851854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45941.521126851854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45941.521126851854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45941.521126851854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45941.521126851854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45941.521126851854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45941.521126851854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45941.521126851854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45941.521126851854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45941.521126851854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45941.521126851854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45941.521126851854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45941.521126851854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45941.521126851854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45941.521126851854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45941.521126851854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45941.521126851854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45941.521126851854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45941.521126851854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45941.521126851854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45941.521126851854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45941.521126851854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45941.521126851854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45941.521126851854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45941.521126851854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45941.521126851854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45941.521126851854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45941.521126851854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45941.521126851854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45941.521126851854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45941.521126851854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45941.521126851854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45941.521126851854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45941.521126851854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45941.521126851854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45941.521126851854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45941.521126851854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45941.521126851854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45941.521126851854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45941.521126851854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45941.521126851854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45941.521126851854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45941.521126851854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45941.521126851854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45941.521126851854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45941.521126851854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45941.521126851854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45941.521126851854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45941.521126851854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45941.521126851854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45941.521126851854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45941.521126851854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45941.521126851854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45941.521126851854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45941.521126851854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45941.521126851854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45941.521126851854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45941.521126851854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45941.521126851854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45941.521126851854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45941.521126851854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45941.521126851854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45941.521126851854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45941.521126851854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45941.521126851854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45941.521126851854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45941.521126851854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45941.521126851854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45941.521126851854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45941.521126851854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45941.521126851854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45941.521126851854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45941.521126851854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45941.521126851854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45941.521126851854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45941.521126851854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45941.521126851854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45941.521126851854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45941.521126851854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45941.521126851854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45941.521126851854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45941.521126851854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45941.521126851854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45941.521126851854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45941.521126851854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45941.521126851854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45941.521126851854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45941.521126851854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45941.521126851854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45941.521126851854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45941.521126851854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45941.521126851854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45941.521126851854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45941.521126851854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45941.521126851854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45941.521126851854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45941.521126851854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45941.521126851854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45941.521126851854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45941.521126851854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45941.521126851854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45941.521126851854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45941.521126851854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45941.521126851854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45941.521126851854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45941.521126851854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45941.521126851854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45941.521126851854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45941.521126851854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45941.521126851854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45941.521126851854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45941.521126851854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45941.521126851854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45941.521126851854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45941.521126851854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45941.521126851854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45941.521126851854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45941.521126851854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45941.521126851854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45941.521126851854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45941.521126851854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45941.521126851854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45941.521126851854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45941.521126851854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45941.521126851854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45941.521126851854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45941.521126851854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45941.521126851854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45941.521126851854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45941.521126851854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45941.521126851854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45941.521126851854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45941.521126851854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45941.521126851854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45941.521126851854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45941.521126851854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45941.521126851854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45941.521126851854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45941.521126851854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45941.521126851854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45941.521126851854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45941.521126851854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45941.521126851854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45941.521126851854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45941.521126851854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45941.521126851854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45941.521126851854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45941.521126851854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45941.521126851854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45941.521126851854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45941.521126851854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45941.521126851854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45941.521126851854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45941.521126851854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45941.521126851854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45941.521126851854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45941.521126851854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45941.521126851854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45941.521126851854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45941.521126851854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45941.521126851854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45941.521126851854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45941.521126851854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45941.521126851854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45941.521126851854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45941.521126851854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45941.521126851854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45941.521126851854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45941.521126851854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45941.521126851854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45941.521126851854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45941.521126851854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45941.521126851854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45941.521126851854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45941.521126851854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45941.521126851854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45941.521126851854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45941.521126851854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45941.521126851854</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45941.521126851854</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45941.521126851854</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0" sqref="K1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39058</v>
      </c>
      <c r="B2" s="37" t="str">
        <f>IFERROR(VLOOKUP(D2,DB!A:K,11,0),"")</f>
        <v>R5</v>
      </c>
      <c r="C2" s="37">
        <v>3</v>
      </c>
      <c r="D2" s="123" t="s">
        <v>36000</v>
      </c>
      <c r="E2" s="37" t="s">
        <v>38964</v>
      </c>
      <c r="F2" s="38">
        <v>45891.832060185188</v>
      </c>
      <c r="G2" s="155">
        <f ca="1">IFERROR(NOW()-F2,"")</f>
        <v>49.689066666665894</v>
      </c>
      <c r="H2" s="38">
        <v>45891.790393518517</v>
      </c>
      <c r="I2" s="37" t="str">
        <f>IFERROR(VLOOKUP(D2,DB!A:F,6,0),"")</f>
        <v>Generator-SG</v>
      </c>
      <c r="J2" s="37" t="str">
        <f>IFERROR(VLOOKUP(D2,DB!A:G,7,0),"")</f>
        <v>Vandalized</v>
      </c>
      <c r="K2" s="37" t="s">
        <v>39059</v>
      </c>
      <c r="L2" s="37" t="str">
        <f>IFERROR(VLOOKUP(D2,DB!A:I,9,0),"")</f>
        <v>Latis</v>
      </c>
      <c r="M2" s="122"/>
    </row>
    <row r="3" spans="1:13" ht="30.75">
      <c r="A3" s="37" t="s">
        <v>39060</v>
      </c>
      <c r="B3" s="37" t="str">
        <f>IFERROR(VLOOKUP(D3,DB!A:K,11,0),"")</f>
        <v>R5</v>
      </c>
      <c r="C3" s="37">
        <v>1</v>
      </c>
      <c r="D3" s="37" t="s">
        <v>31295</v>
      </c>
      <c r="E3" s="37" t="s">
        <v>38969</v>
      </c>
      <c r="F3" s="38">
        <v>45926.188877314817</v>
      </c>
      <c r="G3" s="155">
        <f t="shared" ref="G3" ca="1" si="0">IFERROR(NOW()-F3,"")</f>
        <v>15.332249537037569</v>
      </c>
      <c r="H3" s="38">
        <v>45926.158159722225</v>
      </c>
      <c r="I3" s="37" t="str">
        <f>IFERROR(VLOOKUP(D3,DB!A:F,6,0),"")</f>
        <v>SCECO</v>
      </c>
      <c r="J3" s="37" t="str">
        <f>IFERROR(VLOOKUP(D3,DB!A:G,7,0),"")</f>
        <v>Good</v>
      </c>
      <c r="K3" s="37" t="s">
        <v>39061</v>
      </c>
      <c r="L3" s="37" t="str">
        <f>IFERROR(VLOOKUP(D3,DB!A:I,9,0),"")</f>
        <v>Latis</v>
      </c>
      <c r="M3" s="122"/>
    </row>
    <row r="4" spans="1:13" ht="15">
      <c r="A4" s="37" t="s">
        <v>39062</v>
      </c>
      <c r="B4" s="37" t="str">
        <f>IFERROR(VLOOKUP(D4,DB!A:K,11,0),"")</f>
        <v>R5</v>
      </c>
      <c r="C4" s="37">
        <v>4</v>
      </c>
      <c r="D4" s="37" t="s">
        <v>38158</v>
      </c>
      <c r="E4" s="37" t="s">
        <v>38964</v>
      </c>
      <c r="F4" s="38">
        <v>45941.515034722222</v>
      </c>
      <c r="G4" s="39">
        <f t="shared" ref="G4:G31" ca="1" si="1">IFERROR(NOW()-F4,"")</f>
        <v>6.0921296317246743E-3</v>
      </c>
      <c r="H4" s="38">
        <v>45941.508090277777</v>
      </c>
      <c r="I4" s="37" t="str">
        <f>IFERROR(VLOOKUP(D4,DB!A:F,6,0),"")</f>
        <v>Generator-SG</v>
      </c>
      <c r="J4" s="37" t="str">
        <f>IFERROR(VLOOKUP(D4,DB!A:G,7,0),"")</f>
        <v>Haj Removal</v>
      </c>
      <c r="K4" s="37" t="s">
        <v>39063</v>
      </c>
      <c r="L4" s="37" t="str">
        <f>IFERROR(VLOOKUP(D4,DB!A:I,9,0),"")</f>
        <v>Latis</v>
      </c>
    </row>
    <row r="5" spans="1:13" ht="15">
      <c r="A5" s="37"/>
      <c r="B5" s="37" t="str">
        <f>IFERROR(VLOOKUP(D5,DB!A:K,11,0),"")</f>
        <v/>
      </c>
      <c r="C5" s="37"/>
      <c r="D5" s="37"/>
      <c r="E5" s="37"/>
      <c r="F5" s="38"/>
      <c r="G5" s="39">
        <f t="shared" ca="1" si="1"/>
        <v>45941.521126851854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45941.521126851854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45941.521126851854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45941.521126851854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45941.521126851854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45941.521126851854</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45941.521126851854</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45941.521126851854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45941.521126851854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45941.521126851854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45941.521126851854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45941.521126851854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45941.521126851854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45941.521126851854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45941.521126851854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45941.521126851854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45941.521126851854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45941.521126851854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45941.521126851854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45941.521126851854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45941.521126851854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45941.521126851854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45941.521126851854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45941.521126851854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45941.521126851854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45941.521126851854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45941.521126851854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45941.521126851854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45941.521126851854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45941.521126851854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45941.521126851854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45941.521126851854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45941.521126851854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45941.521126851854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45941.521126851854</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45941.521126851854</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45941.521126851854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45941.521126851854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45941.521126851854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45941.521126851854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45941.521126851854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45941.521126851854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45941.521126851854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45941.521126851854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45941.521126851854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45941.521126851854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45941.521126851854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45941.521126851854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45941.521126851854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45941.521126851854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45941.521126851854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45941.521126851854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45941.521126851854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45941.521126851854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45941.521126851854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45941.521126851854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45941.521126851854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45941.521126851854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45941.521126851854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45941.521126851854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45941.521126851854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45941.521126851854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45941.521126851854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45941.521126851854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45941.521126851854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45941.521126851854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45941.521126851854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45941.521126851854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45941.521126851854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45941.521126851854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45941.521126851854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45941.521126851854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45941.521126851854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45941.521126851854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45941.521126851854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45941.521126851854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45941.521126851854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45941.521126851854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45941.521126851854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45941.521126851854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45941.521126851854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45941.521126851854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45941.521126851854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45941.521126851854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45941.521126851854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45941.521126851854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45941.521126851854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45941.521126851854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45941.521126851854</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45941.521126851854</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8"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14.748279629631725</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1.9920643518562429</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7.6401546296328888</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0.49716851852281252</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33511</v>
      </c>
      <c r="E6" s="153" t="s">
        <v>38964</v>
      </c>
      <c r="F6" s="110">
        <v>45941.367303240739</v>
      </c>
      <c r="G6" s="78">
        <f ca="1">IFERROR(NOW()-F6,"-")</f>
        <v>0.1538236111155129</v>
      </c>
      <c r="H6" s="110">
        <v>45941.355104166665</v>
      </c>
      <c r="I6" s="106" t="str">
        <f>IFERROR(VLOOKUP(D6,DB!A:F,6,0),"")</f>
        <v>SCECO</v>
      </c>
      <c r="J6" s="105" t="str">
        <f>IFERROR(VLOOKUP(D6,DB!A:G,7,0),"")</f>
        <v>Dead</v>
      </c>
      <c r="K6" s="111" t="s">
        <v>39073</v>
      </c>
      <c r="L6" s="112" t="str">
        <f>IFERROR(VLOOKUP(D6,DB!A:I,9,0),"")</f>
        <v>Latis</v>
      </c>
    </row>
    <row r="7" spans="1:16383" ht="31.5" customHeight="1">
      <c r="A7" s="107"/>
      <c r="B7" s="106" t="str">
        <f>IFERROR(VLOOKUP(D7,DB!A:K,11,0),"")</f>
        <v/>
      </c>
      <c r="C7" s="108"/>
      <c r="D7" s="158"/>
      <c r="E7" s="109"/>
      <c r="F7" s="110"/>
      <c r="G7" s="78">
        <f ca="1">IFERROR(NOW()-F7,"-")</f>
        <v>45941.521126851854</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45941.521126851854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45941.521126851854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45941.521126851854</v>
      </c>
      <c r="H10" s="110"/>
      <c r="I10" s="106" t="str">
        <f>IFERROR(VLOOKUP(D10,DB!A:F,6,0),"")</f>
        <v/>
      </c>
      <c r="J10" s="105" t="str">
        <f>IFERROR(VLOOKUP(D10,DB!A:G,7,0),"")</f>
        <v/>
      </c>
      <c r="K10" s="111"/>
      <c r="L10" s="112" t="str">
        <f>IFERROR(VLOOKUP(D10,DB!A:I,9,0),"")</f>
        <v/>
      </c>
    </row>
    <row r="11" spans="1:16383" ht="31.5" customHeight="1">
      <c r="A11" s="107"/>
      <c r="B11" s="106" t="str">
        <f>IFERROR(VLOOKUP(D11,DB!A:K,11,0),"")</f>
        <v>R6</v>
      </c>
      <c r="C11" s="108"/>
      <c r="D11" s="106" t="s">
        <v>6386</v>
      </c>
      <c r="E11" s="109"/>
      <c r="F11" s="110"/>
      <c r="G11" s="78">
        <f ca="1">IFERROR(NOW()-F11,"-")</f>
        <v>45941.521126851854</v>
      </c>
      <c r="H11" s="110"/>
      <c r="I11" s="106" t="str">
        <f>IFERROR(VLOOKUP(D11,DB!A:F,6,0),"")</f>
        <v>SCECO</v>
      </c>
      <c r="J11" s="105" t="str">
        <f>IFERROR(VLOOKUP(D11,DB!A:G,7,0),"")</f>
        <v>No BB - Shifted</v>
      </c>
      <c r="K11" s="111"/>
      <c r="L11" s="112" t="str">
        <f>IFERROR(VLOOKUP(D11,DB!A:I,9,0),"")</f>
        <v>Zain</v>
      </c>
    </row>
    <row r="12" spans="1:16383" ht="31.5" customHeight="1">
      <c r="A12" s="107"/>
      <c r="B12" s="106" t="str">
        <f>IFERROR(VLOOKUP(D12,DB!A:K,11,0),"")</f>
        <v/>
      </c>
      <c r="C12" s="108"/>
      <c r="D12" s="106"/>
      <c r="E12" s="109"/>
      <c r="F12" s="110"/>
      <c r="G12" s="78">
        <f ca="1">IFERROR(NOW()-F12,"-")</f>
        <v>45941.521126851854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45941.521126851854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45941.521126851854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45941.521126851854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45941.521126851854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45941.521126851854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45941.521126851854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45941.521126851854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45941.521126851854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45941.521126851854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45941.521126851854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45941.521126851854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45941.521126851854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45941.521126851854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45941.521126851854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45941.521126851854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45941.521126851854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45941.521126851854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45941.521126851854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45941.521126851854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45941.521126851854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45941.521126851854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45941.521126851854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45941.521126851854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45941.521126851854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45941.521126851854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45941.521126851854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45941.521126851854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45941.521126851854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45941.521126851854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45941.521126851854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45941.521126851854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45941.521126851854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45941.521126851854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45941.521126851854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45941.521126851854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45941.521126851854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45941.521126851854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45941.521126851854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45941.521126851854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45941.521126851854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45941.521126851854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45941.521126851854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45941.521126851854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45941.521126851854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45941.521126851854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45941.521126851854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45941.521126851854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45941.521126851854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45941.521126851854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45941.521126851854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45941.521126851854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45941.521126851854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45941.521126851854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45941.521126851854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45941.521126851854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45941.521126851854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45941.521126851854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45941.521126851854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45941.521126851854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45941.521126851854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45941.521126851854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45941.521126851854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45941.521126851854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45941.521126851854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45941.521126851854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45941.521126851854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45941.521126851854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45941.521126851854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45941.521126851854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45941.521126851854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45941.521126851854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45941.521126851854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45941.521126851854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45941.521126851854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45941.521126851854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45941.521126851854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45941.521126851854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45941.521126851854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45941.521126851854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45941.521126851854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45941.521126851854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45941.521126851854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45941.521126851854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45941.521126851854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45941.521126851854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45941.521126851854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45941.521126851854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45941.521126851854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45941.521126851854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45941.521126851854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45941.521126851854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45941.521126851854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45941.521126851854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45941.521126851854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45941.521126851854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45941.521126851854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45941.521126851854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45941.521126851854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45941.521126851854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45941.521126851854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45941.521126851854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45941.521126851854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45941.521126851854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45941.521126851854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45941.521126851854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45941.521126851854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45941.521126851854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45941.521126851854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45941.521126851854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45941.521126851854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45941.521126851854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45941.521126851854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45941.521126851854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45941.521126851854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45941.521126851854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45941.521126851854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45941.521126851854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45941.521126851854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45941.521126851854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45941.521126851854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45941.521126851854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45941.521126851854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45941.521126851854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45941.521126851854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45941.521126851854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45941.521126851854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45941.521126851854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45941.521126851854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45941.521126851854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45941.521126851854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45941.521126851854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45941.521126851854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45941.521126851854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45941.521126851854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45941.521126851854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45941.521126851854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45941.521126851854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45941.521126851854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45941.521126851854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45941.521126851854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45941.521126851854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45941.521126851854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45941.521126851854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45941.521126851854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45941.521126851854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45941.521126851854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45941.521126851854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45941.521126851854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45941.521126851854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45941.521126851854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45941.521126851854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45941.521126851854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45941.521126851854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45941.521126851854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45941.521126851854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45941.521126851854</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45941.521126851854</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2025-10-11T09:32:25Z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