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846" documentId="13_ncr:1_{F6CB121F-512D-4AA6-A0C1-0FB36C537598}" xr6:coauthVersionLast="47" xr6:coauthVersionMax="47" xr10:uidLastSave="{8575F2F2-DB9B-46B0-B3C9-1C03CF221602}"/>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G2" i="6"/>
  <c r="G3" i="6"/>
  <c r="G4" i="6"/>
  <c r="G5" i="6"/>
  <c r="G6" i="6"/>
  <c r="G7" i="6"/>
  <c r="G8" i="6"/>
  <c r="G9" i="6"/>
  <c r="G10" i="6"/>
  <c r="G11" i="6"/>
  <c r="G12" i="6"/>
  <c r="G13" i="6"/>
  <c r="G14" i="6"/>
  <c r="G15" i="6"/>
  <c r="G16" i="6"/>
  <c r="G17" i="6"/>
  <c r="G18" i="6"/>
  <c r="G19" i="6"/>
  <c r="G20" i="6"/>
  <c r="G21" i="6"/>
  <c r="G22" i="6"/>
  <c r="G23"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alcChain>
</file>

<file path=xl/sharedStrings.xml><?xml version="1.0" encoding="utf-8"?>
<sst xmlns="http://schemas.openxmlformats.org/spreadsheetml/2006/main" count="179017" uniqueCount="39100">
  <si>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</si>
  <si>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</si>
  <si>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</si>
  <si>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</si>
  <si>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</si>
  <si>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</si>
  <si>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</si>
  <si>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</si>
  <si>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</si>
  <si>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</si>
  <si>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</si>
  <si>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</si>
  <si>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</si>
  <si>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</si>
  <si>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</si>
  <si>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</si>
  <si>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</si>
  <si>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</si>
  <si>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</si>
  <si>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</si>
  <si>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</si>
  <si>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</si>
  <si>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</si>
  <si>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</si>
  <si>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</si>
  <si>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</si>
  <si>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</si>
  <si>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</si>
  <si>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</si>
  <si>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</si>
  <si>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</si>
  <si>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</si>
  <si>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</si>
  <si>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</si>
  <si>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</si>
  <si>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</si>
  <si>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</si>
  <si>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</si>
  <si>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</si>
  <si>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</si>
  <si>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</si>
  <si>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</si>
  <si>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</si>
  <si>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</si>
  <si>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</si>
  <si>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</si>
  <si>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</si>
  <si>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</si>
  <si>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</si>
  <si>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</si>
  <si>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</si>
  <si>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</si>
  <si>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</si>
  <si>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</si>
  <si>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</si>
  <si>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</si>
  <si>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</si>
  <si>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</si>
  <si>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</si>
  <si>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</si>
  <si>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</si>
  <si>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</si>
  <si>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</si>
  <si>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</si>
  <si>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</si>
  <si>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</si>
  <si>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</si>
  <si>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</si>
  <si>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</si>
  <si>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</si>
  <si>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</si>
  <si>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</si>
  <si>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</si>
  <si>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</si>
  <si>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</si>
  <si>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</si>
  <si>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</si>
  <si>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</si>
  <si>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</si>
  <si>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</si>
  <si>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</si>
  <si>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</si>
  <si>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</si>
  <si>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</si>
  <si>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</si>
  <si>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</si>
  <si>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</si>
  <si>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</si>
  <si>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</si>
  <si>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</si>
  <si>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</si>
  <si>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</si>
  <si>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</si>
  <si>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</si>
  <si>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</si>
  <si>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</si>
  <si>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</si>
  <si>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</si>
  <si>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</si>
  <si>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</si>
  <si>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</si>
  <si>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</si>
  <si>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</si>
  <si>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</si>
  <si>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</si>
  <si>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</si>
  <si>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</si>
  <si>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</si>
  <si>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</si>
  <si>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</si>
  <si>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</si>
  <si>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</si>
  <si>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</si>
  <si>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</si>
  <si>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</si>
  <si>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</si>
  <si>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</si>
  <si>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</si>
  <si>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</si>
  <si>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</si>
  <si>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</si>
  <si>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</si>
  <si>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</si>
  <si>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</si>
  <si>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</si>
  <si>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</si>
  <si>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</si>
  <si>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</si>
  <si>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</si>
  <si>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</si>
  <si>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</si>
  <si>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</si>
  <si>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</si>
  <si>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</si>
  <si>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</si>
  <si>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</si>
  <si>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</si>
  <si>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</si>
  <si>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</si>
  <si>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</si>
  <si>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</si>
  <si>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</si>
  <si>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</si>
  <si>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</si>
  <si>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</si>
  <si>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</si>
  <si>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</si>
  <si>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</si>
  <si>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</si>
  <si>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</si>
  <si>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</si>
  <si>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</si>
  <si>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</si>
  <si>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</si>
  <si>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</si>
  <si>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</si>
  <si>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</si>
  <si>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</si>
  <si>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</si>
  <si>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</si>
  <si>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</si>
  <si>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</si>
  <si>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</si>
  <si>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</si>
  <si>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</si>
  <si>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</si>
  <si>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</si>
  <si>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</si>
  <si>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</si>
  <si>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</si>
  <si>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</si>
  <si>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</si>
  <si>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</si>
  <si>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</si>
  <si>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</si>
  <si>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</si>
  <si>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</si>
  <si>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</si>
  <si>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</si>
  <si>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</si>
  <si>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</si>
  <si>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</si>
  <si>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</si>
  <si>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</si>
  <si>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</si>
  <si>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</si>
  <si>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</si>
  <si>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</si>
  <si>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</si>
  <si>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</si>
  <si>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</si>
  <si>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</si>
  <si>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</si>
  <si>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</si>
  <si>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</si>
  <si>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</si>
  <si>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</si>
  <si>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</si>
  <si>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</si>
  <si>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</si>
  <si>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</si>
  <si>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</si>
  <si>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</si>
  <si>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</si>
  <si>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</si>
  <si>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</si>
  <si>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</si>
  <si>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</si>
  <si>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</si>
  <si>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</si>
  <si>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</si>
  <si>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</si>
  <si>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</si>
  <si>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</si>
  <si>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</si>
  <si>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</si>
  <si>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</si>
  <si>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</si>
  <si>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</si>
  <si>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</si>
  <si>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</si>
  <si>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</si>
  <si>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</si>
  <si>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</si>
  <si>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</si>
  <si>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</si>
  <si>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</si>
  <si>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</si>
  <si>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</si>
  <si>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</si>
  <si>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</si>
  <si>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</si>
  <si>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</si>
  <si>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</si>
  <si>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</si>
  <si>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</si>
  <si>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</si>
  <si>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</si>
  <si>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</si>
  <si>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</si>
  <si>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</si>
  <si>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</si>
  <si>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</si>
  <si>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</si>
  <si>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</si>
  <si>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</si>
  <si>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</si>
  <si>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</si>
  <si>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</si>
  <si>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</si>
  <si>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</si>
  <si>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</si>
  <si>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</si>
  <si>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</si>
  <si>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</si>
  <si>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</si>
  <si>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</si>
  <si>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</si>
  <si>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</si>
  <si>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</si>
  <si>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</si>
  <si>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</si>
  <si>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</si>
  <si>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</si>
  <si>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</si>
  <si>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</si>
  <si>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</si>
  <si>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</si>
  <si>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</si>
  <si>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</si>
  <si>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</si>
  <si>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</si>
  <si>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</si>
  <si>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</si>
  <si>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</si>
  <si>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</si>
  <si>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</si>
  <si>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</si>
  <si>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</si>
  <si>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</si>
  <si>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</si>
  <si>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</si>
  <si>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</si>
  <si>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</si>
  <si>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</si>
  <si>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</si>
  <si>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</si>
  <si>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</si>
  <si>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</si>
  <si>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</si>
  <si>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</si>
  <si>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</si>
  <si>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</si>
  <si>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</si>
  <si>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</si>
  <si>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</si>
  <si>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</si>
  <si>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</si>
  <si>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</si>
  <si>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</si>
  <si>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</si>
  <si>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</si>
  <si>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</si>
  <si>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</si>
  <si>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</si>
  <si>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</si>
  <si>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</si>
  <si>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</si>
  <si>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</si>
  <si>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</si>
  <si>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</si>
  <si>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</si>
  <si>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</si>
  <si>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</si>
  <si>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</si>
  <si>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</si>
  <si>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</si>
  <si>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</si>
  <si>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</si>
  <si>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</si>
  <si>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</si>
  <si>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</si>
  <si>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</si>
  <si>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</si>
  <si>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</si>
  <si>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</si>
  <si>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</si>
  <si>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</si>
  <si>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</si>
  <si>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</si>
  <si>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</si>
  <si>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</si>
  <si>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</si>
  <si>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</si>
  <si>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</si>
  <si>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</si>
  <si>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</si>
  <si>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</si>
  <si>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</si>
  <si>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</si>
  <si>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</si>
  <si>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</si>
  <si>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</si>
  <si>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</si>
  <si>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</si>
  <si>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</si>
  <si>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</si>
  <si>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</si>
  <si>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</si>
  <si>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</si>
  <si>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</si>
  <si>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</si>
  <si>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</si>
  <si>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</si>
  <si>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</si>
  <si>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</si>
  <si>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</si>
  <si>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</si>
  <si>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</si>
  <si>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</si>
  <si>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</si>
  <si>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</si>
  <si>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</si>
  <si>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</si>
  <si>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</si>
  <si>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</si>
  <si>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</si>
  <si>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</si>
  <si>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</si>
  <si>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</si>
  <si>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</si>
  <si>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</si>
  <si>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</si>
  <si>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</si>
  <si>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</si>
  <si>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</si>
  <si>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</si>
  <si>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</si>
  <si>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</si>
  <si>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</si>
  <si>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</si>
  <si>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</si>
  <si>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</si>
  <si>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</si>
  <si>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</si>
  <si>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</si>
  <si>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</si>
  <si>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</si>
  <si>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</si>
  <si>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</si>
  <si>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</si>
  <si>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</si>
  <si>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</si>
  <si>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</si>
  <si>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</si>
  <si>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</si>
  <si>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</si>
  <si>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</si>
  <si>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</si>
  <si>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</si>
  <si>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</si>
  <si>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</si>
  <si>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</si>
  <si>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</si>
  <si>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</si>
  <si>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</si>
  <si>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</si>
  <si>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</si>
  <si>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</si>
  <si>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</si>
  <si>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</si>
  <si>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</si>
  <si>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</si>
  <si>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</si>
  <si>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</si>
  <si>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</si>
  <si>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</si>
  <si>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</si>
  <si>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</si>
  <si>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</si>
  <si>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</si>
  <si>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</si>
  <si>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</si>
  <si>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</si>
  <si>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</si>
  <si>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</si>
  <si>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</si>
  <si>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</si>
  <si>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</si>
  <si>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</si>
  <si>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</si>
  <si>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</si>
  <si>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</si>
  <si>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</si>
  <si>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</si>
  <si>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</si>
  <si>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</si>
  <si>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</si>
  <si>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</si>
  <si>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</si>
  <si>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</si>
  <si>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</si>
  <si>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</si>
  <si>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</si>
  <si>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</si>
  <si>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</si>
  <si>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</si>
  <si>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</si>
  <si>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</si>
  <si>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</si>
  <si>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</si>
  <si>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</si>
  <si>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</si>
  <si>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</si>
  <si>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</si>
  <si>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</si>
  <si>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</si>
  <si>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</si>
  <si>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</si>
  <si>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</si>
  <si>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</si>
  <si>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</si>
  <si>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</si>
  <si>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</si>
  <si>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</si>
  <si>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</si>
  <si>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</si>
  <si>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</si>
  <si>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</si>
  <si>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</si>
  <si>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</si>
  <si>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</si>
  <si>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</si>
  <si>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</si>
  <si>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</si>
  <si>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</si>
  <si>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</si>
  <si>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</si>
  <si>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</si>
  <si>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</si>
  <si>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</si>
  <si>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</si>
  <si>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</si>
  <si>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</si>
  <si>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</si>
  <si>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</si>
  <si>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</si>
  <si>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</si>
  <si>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</si>
  <si>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</si>
  <si>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</si>
  <si>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</si>
  <si>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</si>
  <si>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</si>
  <si>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</si>
  <si>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</si>
  <si>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</si>
  <si>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</si>
  <si>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</si>
  <si>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</si>
  <si>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</si>
  <si>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</si>
  <si>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</si>
  <si>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</si>
  <si>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</si>
  <si>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</si>
  <si>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</si>
  <si>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</si>
  <si>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</si>
  <si>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</si>
  <si>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</si>
  <si>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</si>
  <si>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</si>
  <si>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</si>
  <si>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</si>
  <si>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</si>
  <si>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</si>
  <si>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</si>
  <si>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</si>
  <si>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</si>
  <si>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</si>
  <si>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</si>
  <si>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</si>
  <si>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</si>
  <si>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</si>
  <si>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</si>
  <si>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</si>
  <si>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</si>
  <si>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</si>
  <si>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</si>
  <si>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</si>
  <si>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</si>
  <si>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</si>
  <si>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</si>
  <si>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</si>
  <si>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</si>
  <si>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</si>
  <si>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</si>
  <si>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</si>
  <si>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</si>
  <si>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</si>
  <si>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</si>
  <si>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</si>
  <si>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</si>
  <si>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</si>
  <si>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</si>
  <si>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</si>
  <si>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</si>
  <si>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</si>
  <si>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</si>
  <si>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</si>
  <si>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</si>
  <si>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</si>
  <si>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</si>
  <si>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</si>
  <si>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</si>
  <si>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</si>
  <si>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</si>
  <si>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</si>
  <si>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</si>
  <si>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</si>
  <si>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</si>
  <si>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</si>
  <si>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</si>
  <si>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</si>
  <si>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</si>
  <si>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</si>
  <si>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</si>
  <si>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</si>
  <si>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</si>
  <si>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</si>
  <si>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</si>
  <si>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</si>
  <si>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</si>
  <si>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</si>
  <si>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</si>
  <si>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</si>
  <si>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</si>
  <si>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</si>
  <si>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</si>
  <si>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</si>
  <si>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</si>
  <si>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</si>
  <si>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</si>
  <si>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</si>
  <si>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</si>
  <si>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</si>
  <si>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</si>
  <si>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</si>
  <si>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</si>
  <si>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</si>
  <si>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</si>
  <si>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</si>
  <si>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</si>
  <si>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</si>
  <si>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</si>
  <si>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</si>
  <si>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</si>
  <si>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</si>
  <si>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</si>
  <si>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</si>
  <si>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</si>
  <si>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</si>
  <si>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</si>
  <si>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</si>
  <si>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</si>
  <si>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</si>
  <si>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</si>
  <si>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</si>
  <si>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</si>
  <si>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</si>
  <si>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</si>
  <si>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</si>
  <si>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</si>
  <si>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</si>
  <si>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</si>
  <si>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</si>
  <si>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</si>
  <si>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</si>
  <si>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</si>
  <si>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</si>
  <si>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</si>
  <si>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</si>
  <si>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</si>
  <si>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</si>
  <si>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</si>
  <si>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</si>
  <si>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</si>
  <si>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</si>
  <si>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</si>
  <si>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</si>
  <si>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</si>
  <si>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</si>
  <si>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</si>
  <si>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</si>
  <si>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</si>
  <si>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</si>
  <si>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</si>
  <si>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</si>
  <si>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</si>
  <si>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</si>
  <si>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</si>
  <si>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</si>
  <si>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</si>
  <si>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</si>
  <si>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</si>
  <si>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</si>
  <si>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</si>
  <si>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</si>
  <si>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</si>
  <si>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</si>
  <si>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</si>
  <si>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</si>
  <si>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</si>
  <si>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</si>
  <si>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</si>
  <si>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</si>
  <si>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</si>
  <si>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</si>
  <si>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</si>
  <si>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</si>
  <si>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</si>
  <si>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</si>
  <si>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</si>
  <si>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</si>
  <si>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</si>
  <si>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</si>
  <si>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</si>
  <si>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</si>
  <si>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</si>
  <si>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</si>
  <si>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</si>
  <si>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</si>
  <si>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</si>
  <si>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</si>
  <si>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</si>
  <si>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</si>
  <si>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</si>
  <si>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</si>
  <si>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</si>
  <si>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</si>
  <si>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</si>
  <si>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</si>
  <si>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</si>
  <si>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</si>
  <si>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</si>
  <si>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</si>
  <si>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</si>
  <si>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</si>
  <si>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</si>
  <si>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</si>
  <si>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</si>
  <si>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</si>
  <si>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</si>
  <si>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</si>
  <si>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</si>
  <si>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</si>
  <si>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</si>
  <si>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</si>
  <si>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</si>
  <si>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</si>
  <si>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</si>
  <si>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</si>
  <si>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</si>
  <si>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</si>
  <si>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</si>
  <si>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</si>
  <si>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</si>
  <si>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</si>
  <si>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</si>
  <si>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</si>
  <si>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</si>
  <si>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</si>
  <si>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</si>
  <si>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</si>
  <si>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</si>
  <si>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</si>
  <si>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</si>
  <si>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</si>
  <si>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</si>
  <si>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</si>
  <si>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</si>
  <si>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</si>
  <si>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</si>
  <si>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</si>
  <si>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</si>
  <si>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</si>
  <si>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</si>
  <si>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</si>
  <si>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</si>
  <si>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</si>
  <si>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</si>
  <si>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</si>
  <si>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</si>
  <si>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</si>
  <si>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</si>
  <si>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</si>
  <si>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</si>
  <si>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</si>
  <si>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</si>
  <si>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</si>
  <si>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</si>
  <si>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</si>
  <si>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</si>
  <si>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</si>
  <si>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</si>
  <si>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</si>
  <si>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</si>
  <si>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</si>
  <si>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</si>
  <si>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</si>
  <si>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</si>
  <si>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</si>
  <si>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</si>
  <si>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</si>
  <si>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</si>
  <si>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</si>
  <si>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</si>
  <si>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</si>
  <si>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</si>
  <si>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</si>
  <si>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</si>
  <si>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</si>
  <si>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</si>
  <si>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</si>
  <si>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</si>
  <si>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</si>
  <si>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</si>
  <si>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</si>
  <si>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</si>
  <si>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</si>
  <si>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</si>
  <si>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</si>
  <si>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</si>
  <si>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</si>
  <si>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</si>
  <si>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</si>
  <si>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</si>
  <si>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</si>
  <si>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</si>
  <si>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</si>
  <si>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</si>
  <si>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</si>
  <si>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</si>
  <si>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</si>
  <si>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</si>
  <si>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</si>
  <si>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</si>
  <si>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</si>
  <si>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</si>
  <si>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</si>
  <si>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</si>
  <si>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</si>
  <si>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</si>
  <si>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</si>
  <si>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</si>
  <si>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</si>
  <si>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</si>
  <si>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</si>
  <si>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</si>
  <si>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</si>
  <si>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</si>
  <si>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</si>
  <si>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</si>
  <si>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</si>
  <si>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</si>
  <si>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</si>
  <si>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</si>
  <si>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</si>
  <si>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</si>
  <si>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</si>
  <si>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</si>
  <si>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</si>
  <si>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</si>
  <si>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</si>
  <si>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</si>
  <si>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</si>
  <si>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</si>
  <si>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</si>
  <si>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</si>
  <si>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</si>
  <si>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</si>
  <si>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</si>
  <si>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</si>
  <si>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</si>
  <si>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</si>
  <si>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</si>
  <si>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</si>
  <si>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</si>
  <si>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</si>
  <si>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</si>
  <si>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</si>
  <si>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</si>
  <si>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</si>
  <si>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</si>
  <si>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</si>
  <si>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</si>
  <si>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</si>
  <si>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</si>
  <si>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</si>
  <si>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</si>
  <si>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</si>
  <si>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</si>
  <si>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</si>
  <si>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</si>
  <si>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</si>
  <si>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</si>
  <si>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</si>
  <si>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</si>
  <si>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</si>
  <si>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</si>
  <si>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</si>
  <si>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</si>
  <si>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</si>
  <si>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</si>
  <si>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</si>
  <si>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</si>
  <si>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</si>
  <si>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</si>
  <si>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</si>
  <si>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</si>
  <si>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</si>
  <si>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</si>
  <si>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</si>
  <si>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</si>
  <si>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</si>
  <si>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</si>
  <si>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</si>
  <si>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</si>
  <si>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</si>
  <si>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</si>
  <si>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</si>
  <si>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</si>
  <si>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</si>
  <si>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</si>
  <si>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</si>
  <si>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</si>
  <si>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</si>
  <si>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</si>
  <si>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</si>
  <si>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</si>
  <si>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</si>
  <si>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</si>
  <si>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</si>
  <si>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</si>
  <si>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</si>
  <si>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</si>
  <si>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</si>
  <si>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</si>
  <si>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</si>
  <si>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</si>
  <si>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</si>
  <si>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</si>
  <si>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</si>
  <si>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</si>
  <si>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</si>
  <si>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</si>
  <si>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</si>
  <si>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</si>
  <si>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</si>
  <si>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</si>
  <si>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</si>
  <si>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</si>
  <si>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</si>
  <si>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</si>
  <si>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</si>
  <si>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</si>
  <si>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</si>
  <si>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</si>
  <si>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</si>
  <si>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</si>
  <si>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</si>
  <si>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</si>
  <si>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</si>
  <si>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</si>
  <si>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</si>
  <si>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</si>
  <si>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</si>
  <si>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</si>
  <si>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</si>
  <si>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</si>
  <si>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</si>
  <si>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</si>
  <si>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</si>
  <si>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</si>
  <si>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</si>
  <si>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</si>
  <si>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</si>
  <si>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</si>
  <si>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</si>
  <si>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</si>
  <si>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</si>
  <si>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</si>
  <si>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</si>
  <si>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</si>
  <si>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</si>
  <si>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</si>
  <si>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</si>
  <si>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</si>
  <si>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</si>
  <si>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</si>
  <si>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</si>
  <si>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</si>
  <si>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</si>
  <si>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</si>
  <si>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</si>
  <si>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</si>
  <si>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</si>
  <si>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</si>
  <si>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</si>
  <si>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</si>
  <si>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</si>
  <si>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</si>
  <si>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</si>
  <si>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</si>
  <si>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</si>
  <si>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</si>
  <si>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</si>
  <si>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</si>
  <si>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</si>
  <si>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</si>
  <si>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</si>
  <si>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</si>
  <si>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</si>
  <si>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</si>
  <si>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</si>
  <si>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</si>
  <si>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</si>
  <si>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</si>
  <si>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</si>
  <si>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</si>
  <si>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</si>
  <si>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</si>
  <si>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</si>
  <si>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</si>
  <si>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</si>
  <si>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</si>
  <si>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</si>
  <si>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</si>
  <si>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</si>
  <si>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</si>
  <si>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</si>
  <si>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</si>
  <si>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</si>
  <si>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</si>
  <si>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</si>
  <si>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</si>
  <si>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</si>
  <si>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</si>
  <si>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</si>
  <si>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</si>
  <si>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</si>
  <si>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</si>
  <si>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</si>
  <si>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</si>
  <si>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</si>
  <si>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</si>
  <si>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</si>
  <si>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</si>
  <si>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</si>
  <si>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</si>
  <si>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</si>
  <si>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</si>
  <si>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</si>
  <si>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</si>
  <si>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</si>
  <si>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</si>
  <si>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</si>
  <si>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</si>
  <si>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</si>
  <si>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</si>
  <si>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</si>
  <si>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</si>
  <si>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</si>
  <si>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</si>
  <si>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</si>
  <si>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</si>
  <si>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</si>
  <si>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</si>
  <si>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</si>
  <si>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</si>
  <si>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</si>
  <si>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</si>
  <si>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</si>
  <si>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</si>
  <si>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</si>
  <si>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</si>
  <si>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</si>
  <si>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</si>
  <si>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</si>
  <si>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</si>
  <si>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</si>
  <si>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</si>
  <si>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</si>
  <si>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</si>
  <si>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</si>
  <si>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</si>
  <si>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</si>
  <si>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</si>
  <si>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</si>
  <si>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</si>
  <si>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</si>
  <si>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</si>
  <si>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</si>
  <si>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</si>
  <si>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</si>
  <si>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</si>
  <si>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</si>
  <si>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</si>
  <si>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</si>
  <si>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</si>
  <si>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</si>
  <si>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</si>
  <si>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</si>
  <si>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</si>
  <si>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</si>
  <si>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</si>
  <si>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</si>
  <si>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</si>
  <si>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</si>
  <si>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</si>
  <si>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</si>
  <si>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</si>
  <si>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</si>
  <si>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</si>
  <si>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</si>
  <si>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</si>
  <si>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</si>
  <si>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</si>
  <si>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</si>
  <si>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</si>
  <si>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</si>
  <si>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</si>
  <si>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</si>
  <si>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</si>
  <si>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</si>
  <si>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</si>
  <si>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</si>
  <si>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</si>
  <si>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</si>
  <si>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</si>
  <si>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</si>
  <si>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</si>
  <si>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</si>
  <si>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</si>
  <si>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</si>
  <si>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</si>
  <si>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</si>
  <si>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</si>
  <si>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</si>
  <si>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</si>
  <si>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</si>
  <si>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</si>
  <si>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</si>
  <si>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</si>
  <si>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</si>
  <si>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</si>
  <si>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</si>
  <si>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</si>
  <si>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</si>
  <si>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</si>
  <si>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</si>
  <si>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</si>
  <si>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</si>
  <si>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</si>
  <si>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</si>
  <si>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</si>
  <si>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</si>
  <si>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</si>
  <si>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</si>
  <si>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</si>
  <si>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</si>
  <si>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</si>
  <si>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</si>
  <si>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</si>
  <si>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</si>
  <si>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</si>
  <si>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</si>
  <si>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</si>
  <si>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</si>
  <si>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</si>
  <si>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</si>
  <si>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</si>
  <si>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</si>
  <si>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</si>
  <si>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</si>
  <si>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</si>
  <si>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</si>
  <si>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</si>
  <si>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</si>
  <si>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</si>
  <si>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</si>
  <si>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</si>
  <si>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</si>
  <si>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</si>
  <si>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</si>
  <si>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</si>
  <si>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</si>
  <si>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</si>
  <si>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</si>
  <si>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</si>
  <si>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</si>
  <si>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</si>
  <si>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</si>
  <si>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</si>
  <si>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</si>
  <si>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</si>
  <si>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</si>
  <si>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</si>
  <si>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</si>
  <si>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</si>
  <si>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</si>
  <si>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</si>
  <si>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</si>
  <si>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</si>
  <si>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</si>
  <si>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</si>
  <si>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</si>
  <si>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</si>
  <si>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</si>
  <si>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</si>
  <si>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</si>
  <si>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</si>
  <si>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</si>
  <si>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</si>
  <si>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</si>
  <si>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</si>
  <si>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</si>
  <si>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</si>
  <si>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</si>
  <si>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</si>
  <si>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</si>
  <si>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</si>
  <si>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</si>
  <si>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</si>
  <si>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</si>
  <si>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</si>
  <si>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</si>
  <si>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</si>
  <si>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</si>
  <si>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</si>
  <si>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</si>
  <si>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</si>
  <si>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</si>
  <si>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</si>
  <si>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</si>
  <si>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</si>
  <si>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</si>
  <si>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</si>
  <si>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</si>
  <si>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</si>
  <si>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</si>
  <si>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</si>
  <si>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</si>
  <si>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</si>
  <si>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</si>
  <si>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</si>
  <si>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</si>
  <si>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</si>
  <si>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</si>
  <si>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</si>
  <si>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</si>
  <si>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</si>
  <si>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</si>
  <si>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</si>
  <si>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</si>
  <si>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</si>
  <si>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</si>
  <si>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</si>
  <si>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</si>
  <si>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</si>
  <si>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</si>
  <si>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</si>
  <si>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</si>
  <si>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</si>
  <si>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</si>
  <si>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</si>
  <si>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</si>
  <si>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</si>
  <si>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</si>
  <si>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</si>
  <si>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</si>
  <si>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</si>
  <si>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</si>
  <si>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</si>
  <si>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</si>
  <si>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</si>
  <si>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</si>
  <si>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</si>
  <si>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</si>
  <si>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</si>
  <si>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</si>
  <si>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</si>
  <si>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</si>
  <si>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</si>
  <si>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</si>
  <si>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</si>
  <si>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</si>
  <si>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</si>
  <si>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</si>
  <si>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</si>
  <si>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</si>
  <si>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</si>
  <si>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</si>
  <si>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</si>
  <si>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</si>
  <si>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</si>
  <si>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</si>
  <si>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</si>
  <si>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</si>
  <si>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</si>
  <si>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</si>
  <si>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</si>
  <si>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</si>
  <si>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</si>
  <si>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</si>
  <si>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</si>
  <si>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</si>
  <si>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</si>
  <si>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</si>
  <si>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</si>
  <si>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</si>
  <si>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</si>
  <si>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</si>
  <si>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</si>
  <si>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</si>
  <si>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</si>
  <si>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</si>
  <si>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</si>
  <si>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</si>
  <si>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</si>
  <si>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</si>
  <si>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</si>
  <si>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</si>
  <si>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</si>
  <si>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</si>
  <si>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</si>
  <si>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</si>
  <si>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</si>
  <si>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</si>
  <si>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</si>
  <si>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</si>
  <si>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</si>
  <si>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</si>
  <si>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</si>
  <si>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</si>
  <si>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</si>
  <si>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</si>
  <si>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</si>
  <si>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</si>
  <si>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</si>
  <si>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</si>
  <si>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</si>
  <si>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</si>
  <si>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</si>
  <si>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</si>
  <si>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</si>
  <si>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</si>
  <si>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</si>
  <si>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</si>
  <si>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</si>
  <si>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</si>
  <si>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</si>
  <si>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</si>
  <si>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</si>
  <si>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</si>
  <si>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</si>
  <si>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</si>
  <si>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</si>
  <si>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</si>
  <si>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</si>
  <si>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</si>
  <si>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</si>
  <si>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</si>
  <si>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</si>
  <si>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</si>
  <si>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</si>
  <si>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</si>
  <si>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</si>
  <si>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</si>
  <si>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</si>
  <si>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</si>
  <si>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</si>
  <si>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</si>
  <si>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</si>
  <si>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</si>
  <si>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</si>
  <si>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</si>
  <si>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</si>
  <si>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</si>
  <si>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</si>
  <si>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</si>
  <si>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</si>
  <si>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</si>
  <si>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</si>
  <si>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</si>
  <si>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</si>
  <si>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</si>
  <si>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</si>
  <si>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</si>
  <si>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</si>
  <si>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</si>
  <si>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</si>
  <si>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</si>
  <si>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</si>
  <si>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</si>
  <si>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</si>
  <si>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</si>
  <si>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</si>
  <si>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</si>
  <si>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</si>
  <si>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</si>
  <si>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</si>
  <si>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</si>
  <si>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</si>
  <si>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</si>
  <si>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</si>
  <si>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</si>
  <si>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</si>
  <si>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</si>
  <si>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</si>
  <si>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</si>
  <si>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</si>
  <si>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</si>
  <si>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</si>
  <si>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</si>
  <si>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</si>
  <si>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</si>
  <si>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</si>
  <si>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</si>
  <si>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</si>
  <si>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</si>
  <si>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</si>
  <si>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</si>
  <si>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</si>
  <si>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</si>
  <si>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</si>
  <si>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</si>
  <si>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</si>
  <si>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</si>
  <si>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</si>
  <si>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</si>
  <si>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</si>
  <si>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</si>
  <si>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</si>
  <si>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</si>
  <si>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</si>
  <si>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</si>
  <si>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</si>
  <si>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</si>
  <si>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</si>
  <si>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</si>
  <si>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</si>
  <si>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</si>
  <si>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</si>
  <si>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</si>
  <si>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</si>
  <si>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</si>
  <si>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</si>
  <si>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</si>
  <si>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</si>
  <si>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</si>
  <si>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</si>
  <si>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</si>
  <si>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</si>
  <si>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</si>
  <si>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</si>
  <si>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</si>
  <si>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</si>
  <si>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</si>
  <si>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</si>
  <si>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</si>
  <si>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</si>
  <si>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</si>
  <si>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</si>
  <si>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</si>
  <si>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</si>
  <si>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</si>
  <si>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</si>
  <si>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</si>
  <si>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</si>
  <si>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</si>
  <si>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</si>
  <si>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</si>
  <si>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</si>
  <si>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</si>
  <si>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</si>
  <si>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</si>
  <si>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</si>
  <si>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</si>
  <si>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</si>
  <si>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</si>
  <si>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</si>
  <si>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</si>
  <si>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</si>
  <si>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</si>
  <si>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</si>
  <si>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</si>
  <si>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</si>
  <si>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</si>
  <si>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</si>
  <si>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</si>
  <si>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</si>
  <si>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</si>
  <si>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</si>
  <si>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</si>
  <si>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</si>
  <si>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</si>
  <si>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</si>
  <si>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</si>
  <si>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</si>
  <si>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</si>
  <si>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</si>
  <si>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</si>
  <si>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</si>
  <si>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</si>
  <si>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</si>
  <si>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</si>
  <si>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</si>
  <si>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</si>
  <si>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</si>
  <si>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</si>
  <si>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</si>
  <si>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</si>
  <si>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</si>
  <si>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</si>
  <si>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</si>
  <si>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</si>
  <si>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</si>
  <si>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</si>
  <si>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</si>
  <si>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</si>
  <si>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</si>
  <si>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</si>
  <si>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</si>
  <si>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</si>
  <si>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</si>
  <si>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</si>
  <si>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</si>
  <si>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</si>
  <si>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</si>
  <si>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</si>
  <si>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</si>
  <si>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</si>
  <si>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</si>
  <si>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</si>
  <si>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</si>
  <si>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</si>
  <si>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</si>
  <si>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</si>
  <si>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</si>
  <si>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</si>
  <si>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</si>
  <si>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</si>
  <si>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</si>
  <si>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</si>
  <si>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</si>
  <si>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</si>
  <si>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</si>
  <si>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</si>
  <si>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</si>
  <si>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</si>
  <si>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</si>
  <si>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</si>
  <si>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</si>
  <si>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</si>
  <si>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</si>
  <si>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</si>
  <si>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</si>
  <si>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</si>
  <si>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</si>
  <si>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</si>
  <si>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</si>
  <si>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</si>
  <si>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</si>
  <si>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</si>
  <si>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</si>
  <si>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</si>
  <si>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</si>
  <si>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</si>
  <si>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</si>
  <si>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</si>
  <si>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</si>
  <si>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</si>
  <si>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</si>
  <si>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</si>
  <si>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</si>
  <si>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</si>
  <si>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</si>
  <si>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</si>
  <si>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</si>
  <si>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</si>
  <si>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</si>
  <si>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</si>
  <si>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</si>
  <si>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</si>
  <si>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</si>
  <si>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</si>
  <si>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</si>
  <si>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</si>
  <si>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</si>
  <si>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</si>
  <si>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</si>
  <si>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</si>
  <si>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</si>
  <si>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</si>
  <si>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</si>
  <si>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</si>
  <si>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</si>
  <si>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</si>
  <si>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</si>
  <si>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</si>
  <si>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</si>
  <si>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</si>
  <si>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</si>
  <si>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</si>
  <si>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</si>
  <si>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</si>
  <si>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</si>
  <si>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</si>
  <si>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</si>
  <si>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</si>
  <si>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</si>
  <si>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</si>
  <si>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</si>
  <si>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</si>
  <si>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</si>
  <si>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</si>
  <si>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</si>
  <si>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</si>
  <si>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</si>
  <si>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</si>
  <si>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</si>
  <si>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</si>
  <si>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</si>
  <si>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</si>
  <si>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</si>
  <si>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</si>
  <si>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</si>
  <si>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</si>
  <si>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</si>
  <si>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</si>
  <si>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</si>
  <si>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</si>
  <si>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</si>
  <si>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</si>
  <si>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</si>
  <si>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</si>
  <si>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</si>
  <si>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</si>
  <si>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</si>
  <si>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</si>
  <si>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</si>
  <si>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</si>
  <si>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</si>
  <si>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</si>
  <si>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</si>
  <si>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</si>
  <si>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</si>
  <si>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</si>
  <si>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</si>
  <si>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</si>
  <si>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</si>
  <si>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</si>
  <si>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</si>
  <si>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</si>
  <si>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</si>
  <si>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</si>
  <si>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</si>
  <si>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</si>
  <si>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</si>
  <si>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</si>
  <si>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</si>
  <si>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</si>
  <si>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</si>
  <si>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</si>
  <si>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</si>
  <si>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</si>
  <si>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</si>
  <si>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</si>
  <si>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</si>
  <si>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</si>
  <si>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</si>
  <si>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</si>
  <si>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</si>
  <si>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</si>
  <si>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</si>
  <si>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</si>
  <si>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</si>
  <si>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</si>
  <si>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</si>
  <si>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</si>
  <si>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</si>
  <si>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</si>
  <si>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</si>
  <si>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</si>
  <si>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</si>
  <si>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</si>
  <si>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</si>
  <si>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</si>
  <si>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</si>
  <si>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</si>
  <si>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</si>
  <si>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</si>
  <si>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</si>
  <si>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</si>
  <si>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</si>
  <si>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</si>
  <si>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</si>
  <si>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</si>
  <si>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</si>
  <si>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</si>
  <si>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</si>
  <si>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</si>
  <si>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</si>
  <si>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</si>
  <si>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</si>
  <si>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</si>
  <si>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</si>
  <si>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</si>
  <si>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</si>
  <si>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</si>
  <si>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</si>
  <si>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</si>
  <si>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</si>
  <si>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</si>
  <si>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</si>
  <si>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</si>
  <si>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</si>
  <si>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</si>
  <si>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</si>
  <si>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</si>
  <si>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</si>
  <si>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</si>
  <si>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</si>
  <si>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</si>
  <si>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</si>
  <si>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</si>
  <si>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</si>
  <si>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</si>
  <si>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</si>
  <si>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</si>
  <si>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</si>
  <si>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</si>
  <si>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</si>
  <si>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</si>
  <si>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</si>
  <si>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</si>
  <si>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</si>
  <si>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</si>
  <si>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</si>
  <si>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</si>
  <si>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</si>
  <si>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</si>
  <si>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</si>
  <si>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</si>
  <si>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</si>
  <si>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</si>
  <si>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</si>
  <si>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</si>
  <si>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</si>
  <si>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</si>
  <si>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</si>
  <si>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</si>
  <si>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</si>
  <si>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</si>
  <si>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</si>
  <si>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</si>
  <si>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</si>
  <si>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</si>
  <si>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</si>
  <si>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</si>
  <si>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</si>
  <si>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</si>
  <si>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</si>
  <si>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</si>
  <si>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</si>
  <si>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</si>
  <si>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</si>
  <si>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</si>
  <si>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</si>
  <si>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</si>
  <si>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</si>
  <si>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</si>
  <si>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</si>
  <si>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</si>
  <si>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</si>
  <si>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</si>
  <si>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</si>
  <si>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</si>
  <si>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</si>
  <si>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</si>
  <si>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</si>
  <si>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</si>
  <si>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</si>
  <si>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</si>
  <si>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</si>
  <si>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</si>
  <si>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</si>
  <si>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</si>
  <si>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</si>
  <si>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</si>
  <si>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</si>
  <si>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</si>
  <si>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</si>
  <si>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</si>
  <si>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</si>
  <si>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</si>
  <si>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</si>
  <si>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</si>
  <si>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</si>
  <si>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</si>
  <si>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</si>
  <si>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</si>
  <si>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</si>
  <si>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</si>
  <si>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</si>
  <si>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</si>
  <si>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</si>
  <si>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</si>
  <si>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</si>
  <si>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</si>
  <si>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</si>
  <si>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</si>
  <si>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</si>
  <si>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</si>
  <si>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</si>
  <si>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</si>
  <si>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</si>
  <si>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</si>
  <si>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</si>
  <si>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</si>
  <si>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</si>
  <si>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</si>
  <si>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</si>
  <si>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</si>
  <si>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</si>
  <si>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</si>
  <si>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</si>
  <si>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</si>
  <si>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</si>
  <si>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</si>
  <si>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</si>
  <si>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</si>
  <si>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</si>
  <si>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</si>
  <si>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</si>
  <si>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</si>
  <si>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</si>
  <si>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</si>
  <si>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</si>
  <si>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</si>
  <si>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</si>
  <si>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</si>
  <si>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</si>
  <si>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</si>
  <si>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</si>
  <si>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</si>
  <si>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</si>
  <si>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</si>
  <si>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</si>
  <si>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</si>
  <si>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</si>
  <si>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</si>
  <si>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</si>
  <si>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</si>
  <si>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</si>
  <si>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</si>
  <si>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</si>
  <si>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</si>
  <si>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</si>
  <si>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</si>
  <si>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</si>
  <si>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</si>
  <si>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</si>
  <si>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</si>
  <si>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</si>
  <si>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</si>
  <si>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</si>
  <si>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</si>
  <si>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</si>
  <si>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</si>
  <si>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</si>
  <si>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</si>
  <si>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</si>
  <si>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</si>
  <si>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</si>
  <si>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</si>
  <si>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</si>
  <si>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</si>
  <si>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</si>
  <si>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</si>
  <si>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</si>
  <si>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</si>
  <si>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</si>
  <si>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</si>
  <si>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</si>
  <si>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</si>
  <si>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</si>
  <si>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</si>
  <si>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</si>
  <si>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</si>
  <si>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</si>
  <si>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</si>
  <si>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</si>
  <si>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</si>
  <si>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</si>
  <si>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</si>
  <si>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</si>
  <si>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</si>
  <si>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</si>
  <si>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</si>
  <si>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</si>
  <si>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</si>
  <si>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</si>
  <si>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</si>
  <si>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</si>
  <si>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</si>
  <si>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</si>
  <si>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</si>
  <si>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</si>
  <si>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</si>
  <si>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</si>
  <si>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</si>
  <si>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</si>
  <si>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</si>
  <si>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</si>
  <si>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</si>
  <si>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</si>
  <si>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</si>
  <si>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</si>
  <si>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</si>
  <si>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</si>
  <si>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</si>
  <si>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</si>
  <si>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</si>
  <si>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</si>
  <si>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</si>
  <si>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</si>
  <si>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</si>
  <si>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</si>
  <si>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</si>
  <si>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</si>
  <si>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</si>
  <si>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</si>
  <si>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</si>
  <si>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</si>
  <si>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</si>
  <si>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</si>
  <si>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</si>
  <si>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</si>
  <si>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</si>
  <si>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</si>
  <si>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</si>
  <si>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</si>
  <si>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</si>
  <si>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</si>
  <si>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</si>
  <si>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</si>
  <si>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</si>
  <si>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</si>
  <si>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</si>
  <si>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</si>
  <si>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</si>
  <si>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</si>
  <si>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</si>
  <si>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</si>
  <si>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</si>
  <si>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</si>
  <si>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</si>
  <si>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</si>
  <si>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</si>
  <si>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</si>
  <si>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</si>
  <si>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</si>
  <si>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</si>
  <si>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</si>
  <si>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</si>
  <si>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</si>
  <si>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</si>
  <si>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</si>
  <si>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</si>
  <si>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</si>
  <si>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</si>
  <si>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</si>
  <si>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</si>
  <si>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</si>
  <si>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</si>
  <si>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</si>
  <si>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</si>
  <si>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</si>
  <si>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</si>
  <si>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</si>
  <si>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</si>
  <si>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</si>
  <si>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</si>
  <si>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</si>
  <si>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</si>
  <si>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</si>
  <si>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</si>
  <si>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</si>
  <si>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</si>
  <si>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</si>
  <si>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</si>
  <si>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</si>
  <si>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</si>
  <si>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</si>
  <si>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</si>
  <si>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</si>
  <si>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</si>
  <si>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</si>
  <si>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</si>
  <si>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</si>
  <si>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</si>
  <si>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</si>
  <si>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</si>
  <si>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</si>
  <si>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</si>
  <si>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</si>
  <si>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</si>
  <si>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</si>
  <si>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</si>
  <si>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</si>
  <si>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</si>
  <si>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</si>
  <si>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</si>
  <si>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</si>
  <si>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</si>
  <si>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</si>
  <si>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</si>
  <si>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</si>
  <si>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</si>
  <si>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</si>
  <si>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</si>
  <si>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</si>
  <si>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</si>
  <si>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</si>
  <si>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</si>
  <si>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</si>
  <si>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</si>
  <si>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</si>
  <si>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</si>
  <si>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</si>
  <si>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</si>
  <si>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</si>
  <si>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</si>
  <si>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</si>
  <si>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</si>
  <si>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</si>
  <si>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</si>
  <si>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</si>
  <si>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</si>
  <si>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</si>
  <si>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</si>
  <si>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</si>
  <si>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</si>
  <si>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</si>
  <si>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</si>
  <si>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</si>
  <si>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</si>
  <si>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</si>
  <si>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</si>
  <si>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</si>
  <si>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</si>
  <si>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</si>
  <si>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</si>
  <si>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</si>
  <si>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</si>
  <si>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</si>
  <si>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</si>
  <si>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</si>
  <si>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</si>
  <si>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</si>
  <si>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</si>
  <si>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</si>
  <si>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</si>
  <si>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</si>
  <si>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</si>
  <si>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</si>
  <si>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</si>
  <si>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</si>
  <si>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</si>
  <si>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</si>
  <si>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</si>
  <si>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</si>
  <si>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</si>
  <si>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</si>
  <si>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</si>
  <si>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</si>
  <si>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</si>
  <si>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</si>
  <si>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</si>
  <si>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</si>
  <si>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</si>
  <si>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</si>
  <si>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</si>
  <si>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</si>
  <si>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</si>
  <si>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</si>
  <si>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</si>
  <si>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</si>
  <si>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</si>
  <si>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</si>
  <si>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</si>
  <si>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</si>
  <si>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</si>
  <si>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</si>
  <si>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</si>
  <si>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</si>
  <si>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</si>
  <si>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</si>
  <si>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</si>
  <si>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</si>
  <si>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</si>
  <si>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</si>
  <si>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</si>
  <si>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</si>
  <si>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</si>
  <si>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</si>
  <si>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</si>
  <si>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</si>
  <si>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</si>
  <si>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</si>
  <si>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</si>
  <si>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</si>
  <si>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</si>
  <si>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</si>
  <si>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</si>
  <si>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</si>
  <si>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</si>
  <si>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</si>
  <si>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</si>
  <si>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</si>
  <si>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</si>
  <si>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</si>
  <si>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</si>
  <si>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</si>
  <si>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</si>
  <si>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</si>
  <si>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</si>
  <si>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</si>
  <si>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</si>
  <si>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</si>
  <si>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</si>
  <si>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</si>
  <si>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</si>
  <si>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</si>
  <si>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</si>
  <si>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</si>
  <si>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</si>
  <si>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</si>
  <si>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</si>
  <si>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</si>
  <si>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</si>
  <si>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</si>
  <si>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</si>
  <si>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</si>
  <si>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</si>
  <si>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</si>
  <si>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</si>
  <si>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</si>
  <si>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</si>
  <si>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</si>
  <si>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</si>
  <si>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</si>
  <si>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</si>
  <si>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</si>
  <si>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</si>
  <si>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</si>
  <si>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</si>
  <si>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</si>
  <si>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</si>
  <si>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</si>
  <si>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</si>
  <si>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</si>
  <si>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</si>
  <si>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</si>
  <si>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</si>
  <si>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</si>
  <si>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</si>
  <si>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</si>
  <si>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</si>
  <si>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</si>
  <si>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</si>
  <si>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</si>
  <si>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</si>
  <si>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</si>
  <si>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</si>
  <si>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</si>
  <si>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</si>
  <si>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</si>
  <si>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</si>
  <si>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</si>
  <si>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</si>
  <si>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</si>
  <si>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</si>
  <si>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</si>
  <si>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</si>
  <si>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</si>
  <si>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</si>
  <si>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</si>
  <si>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</si>
  <si>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</si>
  <si>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</si>
  <si>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</si>
  <si>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</si>
  <si>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</si>
  <si>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</si>
  <si>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</si>
  <si>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</si>
  <si>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</si>
  <si>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</si>
  <si>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</si>
  <si>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</si>
  <si>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</si>
  <si>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</si>
  <si>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</si>
  <si>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</si>
  <si>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</si>
  <si>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</si>
  <si>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</si>
  <si>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</si>
  <si>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</si>
  <si>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</si>
  <si>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</si>
  <si>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</si>
  <si>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</si>
  <si>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</si>
  <si>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</si>
  <si>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</si>
  <si>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</si>
  <si>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</si>
  <si>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</si>
  <si>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</si>
  <si>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</si>
  <si>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</si>
  <si>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</si>
  <si>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</si>
  <si>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</si>
  <si>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</si>
  <si>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</si>
  <si>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</si>
  <si>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</si>
  <si>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</si>
  <si>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</si>
  <si>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</si>
  <si>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</si>
  <si>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</si>
  <si>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</si>
  <si>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</si>
  <si>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</si>
  <si>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</si>
  <si>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</si>
  <si>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</si>
  <si>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</si>
  <si>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</si>
  <si>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</si>
  <si>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</si>
  <si>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</si>
  <si>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</si>
  <si>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</si>
  <si>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</si>
  <si>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</si>
  <si>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</si>
  <si>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</si>
  <si>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</si>
  <si>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</si>
  <si>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</si>
  <si>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</si>
  <si>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</si>
  <si>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</si>
  <si>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</si>
  <si>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</si>
  <si>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</si>
  <si>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</si>
  <si>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</si>
  <si>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</si>
  <si>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</si>
  <si>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</si>
  <si>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</si>
  <si>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</si>
  <si>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</si>
  <si>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</si>
  <si>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</si>
  <si>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</si>
  <si>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</si>
  <si>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</si>
  <si>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</si>
  <si>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</si>
  <si>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</si>
  <si>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</si>
  <si>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</si>
  <si>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</si>
  <si>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</si>
  <si>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</si>
  <si>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</si>
  <si>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</si>
  <si>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</si>
  <si>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</si>
  <si>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</si>
  <si>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</si>
  <si>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</si>
  <si>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</si>
  <si>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</si>
  <si>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</si>
  <si>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</si>
  <si>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</si>
  <si>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</si>
  <si>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</si>
  <si>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</si>
  <si>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</si>
  <si>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</si>
  <si>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</si>
  <si>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</si>
  <si>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</si>
  <si>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</si>
  <si>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</si>
  <si>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</si>
  <si>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</si>
  <si>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</si>
  <si>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</si>
  <si>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</si>
  <si>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</si>
  <si>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</si>
  <si>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</si>
  <si>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</si>
  <si>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</si>
  <si>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</si>
  <si>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</si>
  <si>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</si>
  <si>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</si>
  <si>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</si>
  <si>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</si>
  <si>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</si>
  <si>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</si>
  <si>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</si>
  <si>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</si>
  <si>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</si>
  <si>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</si>
  <si>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</si>
  <si>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</si>
  <si>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</si>
  <si>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</si>
  <si>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</si>
  <si>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</si>
  <si>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</si>
  <si>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</si>
  <si>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</si>
  <si>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</si>
  <si>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</si>
  <si>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</si>
  <si>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</si>
  <si>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</si>
  <si>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</si>
  <si>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</si>
  <si>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</si>
  <si>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</si>
  <si>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</si>
  <si>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</si>
  <si>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</si>
  <si>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</si>
  <si>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</si>
  <si>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</si>
  <si>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</si>
  <si>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</si>
  <si>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</si>
  <si>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</si>
  <si>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</si>
  <si>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</si>
  <si>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</si>
  <si>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</si>
  <si>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</si>
  <si>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</si>
  <si>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</si>
  <si>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</si>
  <si>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</si>
  <si>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</si>
  <si>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</si>
  <si>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</si>
  <si>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</si>
  <si>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</si>
  <si>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</si>
  <si>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</si>
  <si>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</si>
  <si>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</si>
  <si>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</si>
  <si>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</si>
  <si>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</si>
  <si>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</si>
  <si>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</si>
  <si>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</si>
  <si>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</si>
  <si>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</si>
  <si>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</si>
  <si>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</si>
  <si>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</si>
  <si>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</si>
  <si>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</si>
  <si>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</si>
  <si>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</si>
  <si>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</si>
  <si>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</si>
  <si>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</si>
  <si>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</si>
  <si>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</si>
  <si>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</si>
  <si>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</si>
  <si>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</si>
  <si>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</si>
  <si>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</si>
  <si>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</si>
  <si>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</si>
  <si>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</si>
  <si>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</si>
  <si>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</si>
  <si>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</si>
  <si>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</si>
  <si>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</si>
  <si>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</si>
  <si>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</si>
  <si>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</si>
  <si>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</si>
  <si>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</si>
  <si>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</si>
  <si>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</si>
  <si>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</si>
  <si>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</si>
  <si>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</si>
  <si>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</si>
  <si>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</si>
  <si>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</si>
  <si>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</si>
  <si>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</si>
  <si>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</si>
  <si>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</si>
  <si>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</si>
  <si>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</si>
  <si>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</si>
  <si>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</si>
  <si>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</si>
  <si>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</si>
  <si>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</si>
  <si>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</si>
  <si>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</si>
  <si>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</si>
  <si>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</si>
  <si>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</si>
  <si>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</si>
  <si>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</si>
  <si>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</si>
  <si>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</si>
  <si>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</si>
  <si>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</si>
  <si>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</si>
  <si>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</si>
  <si>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</si>
  <si>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</si>
  <si>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</si>
  <si>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</si>
  <si>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</si>
  <si>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</si>
  <si>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</si>
  <si>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</si>
  <si>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</si>
  <si>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</si>
  <si>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</si>
  <si>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</si>
  <si>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</si>
  <si>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</si>
  <si>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</si>
  <si>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</si>
  <si>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</si>
  <si>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</si>
  <si>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</si>
  <si>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</si>
  <si>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</si>
  <si>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</si>
  <si>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</si>
  <si>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</si>
  <si>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</si>
  <si>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</si>
  <si>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</si>
  <si>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</si>
  <si>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</si>
  <si>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</si>
  <si>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</si>
  <si>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</si>
  <si>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</si>
  <si>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</si>
  <si>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</si>
  <si>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</si>
  <si>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</si>
  <si>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</si>
  <si>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</si>
  <si>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</si>
  <si>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</si>
  <si>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</si>
  <si>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</si>
  <si>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</si>
  <si>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</si>
  <si>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</si>
  <si>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</si>
  <si>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</si>
  <si>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</si>
  <si>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</si>
  <si>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</si>
  <si>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</si>
  <si>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</si>
  <si>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</si>
  <si>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</si>
  <si>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</si>
  <si>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</si>
  <si>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</si>
  <si>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</si>
  <si>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</si>
  <si>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</si>
  <si>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</si>
  <si>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</si>
  <si>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</si>
  <si>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</si>
  <si>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</si>
  <si>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</si>
  <si>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</si>
  <si>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</si>
  <si>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</si>
  <si>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</si>
  <si>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</si>
  <si>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</si>
  <si>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</si>
  <si>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</si>
  <si>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</si>
  <si>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</si>
  <si>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</si>
  <si>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</si>
  <si>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</si>
  <si>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</si>
  <si>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</si>
  <si>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</si>
  <si>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</si>
  <si>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</si>
  <si>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</si>
  <si>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</si>
  <si>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</si>
  <si>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</si>
  <si>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</si>
  <si>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</si>
  <si>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</si>
  <si>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</si>
  <si>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</si>
  <si>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</si>
  <si>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</si>
  <si>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</si>
  <si>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</si>
  <si>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</si>
  <si>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</si>
  <si>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</si>
  <si>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</si>
  <si>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</si>
  <si>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</si>
  <si>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</si>
  <si>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</si>
  <si>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</si>
  <si>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</si>
  <si>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</si>
  <si>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</si>
  <si>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</si>
  <si>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</si>
  <si>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</si>
  <si>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</si>
  <si>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</si>
  <si>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</si>
  <si>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</si>
  <si>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</si>
  <si>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</si>
  <si>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</si>
  <si>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</si>
  <si>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</si>
  <si>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</si>
  <si>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</si>
  <si>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</si>
  <si>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</si>
  <si>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</si>
  <si>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</si>
  <si>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</si>
  <si>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</si>
  <si>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</si>
  <si>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</si>
  <si>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</si>
  <si>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</si>
  <si>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</si>
  <si>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</si>
  <si>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</si>
  <si>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</si>
  <si>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</si>
  <si>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</si>
  <si>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</si>
  <si>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</si>
  <si>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</si>
  <si>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</si>
  <si>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</si>
  <si>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</si>
  <si>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</si>
  <si>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</si>
  <si>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</si>
  <si>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</si>
  <si>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</si>
  <si>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</si>
  <si>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</si>
  <si>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</si>
  <si>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</si>
  <si>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</si>
  <si>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</si>
  <si>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</si>
  <si>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</si>
  <si>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</si>
  <si>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</si>
  <si>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</si>
  <si>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</si>
  <si>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</si>
  <si>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</si>
  <si>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</si>
  <si>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</si>
  <si>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</si>
  <si>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</si>
  <si>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</si>
  <si>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</si>
  <si>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</si>
  <si>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</si>
  <si>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</si>
  <si>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</si>
  <si>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</si>
  <si>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</si>
  <si>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</si>
  <si>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</si>
  <si>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</si>
  <si>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</si>
  <si>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</si>
  <si>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</si>
  <si>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</si>
  <si>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</si>
  <si>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</si>
  <si>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</si>
  <si>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</si>
  <si>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</si>
  <si>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</si>
  <si>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</si>
  <si>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</si>
  <si>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</si>
  <si>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</si>
  <si>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</si>
  <si>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</si>
  <si>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</si>
  <si>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</si>
  <si>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</si>
  <si>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</si>
  <si>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</si>
  <si>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</si>
  <si>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</si>
  <si>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</si>
  <si>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</si>
  <si>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</si>
  <si>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</si>
  <si>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</si>
  <si>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</si>
  <si>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</si>
  <si>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</si>
  <si>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</si>
  <si>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</si>
  <si>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</si>
  <si>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</si>
  <si>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</si>
  <si>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</si>
  <si>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</si>
  <si>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</si>
  <si>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</si>
  <si>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</si>
  <si>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</si>
  <si>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</si>
  <si>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</si>
  <si>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</si>
  <si>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</si>
  <si>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</si>
  <si>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</si>
  <si>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</si>
  <si>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</si>
  <si>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</si>
  <si>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</si>
  <si>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</si>
  <si>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</si>
  <si>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</si>
  <si>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</si>
  <si>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</si>
  <si>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</si>
  <si>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</si>
  <si>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</si>
  <si>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</si>
  <si>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</si>
  <si>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</si>
  <si>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</si>
  <si>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</si>
  <si>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</si>
  <si>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</si>
  <si>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</si>
  <si>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</si>
  <si>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</si>
  <si>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</si>
  <si>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</si>
  <si>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</si>
  <si>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</si>
  <si>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</si>
  <si>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</si>
  <si>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</si>
  <si>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</si>
  <si>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</si>
  <si>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</si>
  <si>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</si>
  <si>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</si>
  <si>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</si>
  <si>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</si>
  <si>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</si>
  <si>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</si>
  <si>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</si>
  <si>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</si>
  <si>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</si>
  <si>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</si>
  <si>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</si>
  <si>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</si>
  <si>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</si>
  <si>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</si>
  <si>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</si>
  <si>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</si>
  <si>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</si>
  <si>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</si>
  <si>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</si>
  <si>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</si>
  <si>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</si>
  <si>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</si>
  <si>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</si>
  <si>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</si>
  <si>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</si>
  <si>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</si>
  <si>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</si>
  <si>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</si>
  <si>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</si>
  <si>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</si>
  <si>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</si>
  <si>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</si>
  <si>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</si>
  <si>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</si>
  <si>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</si>
  <si>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</si>
  <si>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</si>
  <si>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</si>
  <si>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</si>
  <si>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</si>
  <si>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</si>
  <si>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</si>
  <si>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</si>
  <si>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</si>
  <si>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</si>
  <si>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</si>
  <si>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</si>
  <si>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</si>
  <si>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</si>
  <si>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</si>
  <si>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</si>
  <si>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</si>
  <si>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</si>
  <si>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</si>
  <si>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</si>
  <si>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</si>
  <si>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</si>
  <si>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</si>
  <si>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</si>
  <si>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</si>
  <si>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</si>
  <si>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</si>
  <si>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</si>
  <si>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</si>
  <si>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</si>
  <si>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</si>
  <si>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</si>
  <si>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</si>
  <si>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</si>
  <si>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</si>
  <si>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</si>
  <si>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</si>
  <si>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</si>
  <si>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</si>
  <si>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</si>
  <si>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</si>
  <si>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</si>
  <si>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</si>
  <si>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</si>
  <si>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</si>
  <si>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</si>
  <si>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</si>
  <si>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</si>
  <si>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</si>
  <si>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</si>
  <si>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</si>
  <si>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</si>
  <si>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</si>
  <si>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</si>
  <si>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</si>
  <si>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</si>
  <si>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</si>
  <si>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</si>
  <si>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</si>
  <si>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</si>
  <si>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</si>
  <si>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</si>
  <si>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</si>
  <si>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</si>
  <si>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</si>
  <si>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</si>
  <si>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</si>
  <si>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</si>
  <si>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</si>
  <si>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</si>
  <si>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</si>
  <si>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</si>
  <si>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</si>
  <si>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</si>
  <si>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</si>
  <si>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</si>
  <si>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</si>
  <si>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</si>
  <si>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</si>
  <si>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</si>
  <si>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</si>
  <si>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</si>
  <si>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</si>
  <si>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</si>
  <si>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</si>
  <si>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</si>
  <si>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</si>
  <si>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</si>
  <si>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</si>
  <si>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</si>
  <si>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</si>
  <si>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</si>
  <si>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</si>
  <si>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</si>
  <si>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</si>
  <si>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</si>
  <si>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</si>
  <si>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</si>
  <si>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</si>
  <si>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</si>
  <si>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</si>
  <si>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</si>
  <si>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</si>
  <si>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</si>
  <si>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</si>
  <si>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</si>
  <si>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</si>
  <si>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</si>
  <si>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</si>
  <si>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</si>
  <si>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</si>
  <si>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</si>
  <si>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</si>
  <si>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</si>
  <si>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</si>
  <si>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</si>
  <si>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</si>
  <si>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</si>
  <si>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</si>
  <si>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</si>
  <si>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</si>
  <si>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</si>
  <si>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</si>
  <si>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</si>
  <si>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</si>
  <si>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</si>
  <si>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</si>
  <si>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</si>
  <si>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</si>
  <si>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</si>
  <si>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</si>
  <si>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</si>
  <si>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</si>
  <si>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</si>
  <si>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</si>
  <si>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</si>
  <si>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</si>
  <si>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</si>
  <si>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</si>
  <si>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</si>
  <si>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</si>
  <si>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</si>
  <si>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</si>
  <si>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</si>
  <si>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</si>
  <si>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</si>
  <si>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</si>
  <si>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</si>
  <si>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</si>
  <si>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</si>
  <si>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</si>
  <si>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</si>
  <si>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</si>
  <si>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</si>
  <si>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</si>
  <si>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</si>
  <si>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</si>
  <si>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</si>
  <si>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</si>
  <si>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</si>
  <si>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</si>
  <si>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</si>
  <si>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</si>
  <si>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</si>
  <si>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</si>
  <si>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</si>
  <si>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</si>
  <si>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</si>
  <si>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</si>
  <si>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</si>
  <si>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</si>
  <si>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</si>
  <si>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</si>
  <si>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</si>
  <si>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</si>
  <si>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</si>
  <si>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</si>
  <si>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</si>
  <si>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</si>
  <si>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</si>
  <si>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</si>
  <si>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</si>
  <si>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</si>
  <si>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</si>
  <si>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</si>
  <si>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</si>
  <si>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</si>
  <si>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</si>
  <si>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</si>
  <si>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</si>
  <si>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</si>
  <si>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</si>
  <si>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</si>
  <si>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</si>
  <si>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</si>
  <si>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</si>
  <si>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</si>
  <si>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</si>
  <si>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</si>
  <si>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</si>
  <si>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</si>
  <si>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</si>
  <si>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</si>
  <si>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</si>
  <si>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</si>
  <si>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</si>
  <si>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</si>
  <si>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</si>
  <si>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</si>
  <si>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</si>
  <si>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</si>
  <si>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</si>
  <si>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</si>
  <si>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</si>
  <si>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</si>
  <si>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</si>
  <si>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</si>
  <si>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</si>
  <si>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</si>
  <si>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</si>
  <si>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</si>
  <si>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</si>
  <si>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</si>
  <si>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</si>
  <si>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</si>
  <si>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</si>
  <si>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</si>
  <si>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</si>
  <si>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</si>
  <si>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</si>
  <si>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</si>
  <si>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</si>
  <si>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</si>
  <si>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</si>
  <si>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</si>
  <si>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</si>
  <si>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</si>
  <si>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</si>
  <si>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</si>
  <si>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</si>
  <si>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</si>
  <si>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</si>
  <si>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</si>
  <si>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</si>
  <si>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</si>
  <si>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</si>
  <si>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</si>
  <si>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</si>
  <si>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</si>
  <si>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</si>
  <si>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</si>
  <si>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</si>
  <si>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</si>
  <si>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</si>
  <si>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</si>
  <si>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</si>
  <si>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</si>
  <si>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</si>
  <si>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</si>
  <si>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</si>
  <si>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</si>
  <si>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</si>
  <si>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</si>
  <si>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</si>
  <si>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</si>
  <si>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</si>
  <si>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</si>
  <si>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</si>
  <si>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</si>
  <si>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</si>
  <si>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</si>
  <si>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</si>
  <si>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</si>
  <si>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</si>
  <si>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</si>
  <si>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</si>
  <si>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</si>
  <si>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</si>
  <si>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</si>
  <si>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</si>
  <si>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</si>
  <si>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</si>
  <si>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</si>
  <si>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</si>
  <si>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</si>
  <si>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</si>
  <si>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</si>
  <si>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</si>
  <si>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</si>
  <si>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</si>
  <si>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</si>
  <si>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</si>
  <si>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</si>
  <si>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</si>
  <si>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</si>
  <si>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</si>
  <si>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</si>
  <si>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</si>
  <si>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</si>
  <si>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</si>
  <si>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</si>
  <si>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</si>
  <si>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</si>
  <si>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</si>
  <si>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</si>
  <si>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</si>
  <si>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</si>
  <si>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</si>
  <si>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</si>
  <si>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</si>
  <si>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</si>
  <si>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</si>
  <si>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</si>
  <si>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</si>
  <si>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</si>
  <si>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</si>
  <si>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</si>
  <si>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</si>
  <si>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</si>
  <si>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</si>
  <si>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</si>
  <si>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</si>
  <si>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</si>
  <si>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</si>
  <si>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</si>
  <si>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</si>
  <si>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</si>
  <si>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</si>
  <si>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</si>
  <si>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</si>
  <si>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</si>
  <si>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</si>
  <si>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</si>
  <si>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</si>
  <si>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</si>
  <si>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</si>
  <si>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</si>
  <si>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</si>
  <si>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</si>
  <si>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</si>
  <si>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</si>
  <si>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</si>
  <si>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</si>
  <si>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</si>
  <si>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</si>
  <si>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</si>
  <si>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</si>
  <si>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</si>
  <si>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</si>
  <si>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</si>
  <si>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</si>
  <si>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</si>
  <si>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</si>
  <si>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</si>
  <si>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</si>
  <si>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</si>
  <si>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</si>
  <si>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</si>
  <si>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</si>
  <si>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</si>
  <si>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</si>
  <si>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</si>
  <si>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</si>
  <si>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</si>
  <si>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</si>
  <si>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</si>
  <si>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</si>
  <si>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</si>
  <si>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</si>
  <si>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</si>
  <si>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</si>
  <si>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</si>
  <si>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</si>
  <si>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</si>
  <si>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</si>
  <si>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</si>
  <si>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</si>
  <si>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</si>
  <si>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</si>
  <si>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</si>
  <si>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</si>
  <si>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</si>
  <si>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</si>
  <si>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</si>
  <si>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</si>
  <si>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</si>
  <si>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</si>
  <si>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</si>
  <si>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</si>
  <si>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</si>
  <si>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</si>
  <si>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</si>
  <si>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</si>
  <si>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</si>
  <si>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</si>
  <si>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</si>
  <si>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</si>
  <si>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</si>
  <si>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</si>
  <si>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</si>
  <si>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</si>
  <si>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</si>
  <si>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</si>
  <si>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</si>
  <si>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</si>
  <si>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</si>
  <si>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</si>
  <si>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</si>
  <si>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</si>
  <si>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</si>
  <si>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</si>
  <si>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</si>
  <si>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</si>
  <si>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</si>
  <si>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</si>
  <si>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</si>
  <si>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</si>
  <si>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</si>
  <si>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</si>
  <si>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</si>
  <si>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</si>
  <si>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</si>
  <si>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</si>
  <si>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</si>
  <si>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</si>
  <si>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</si>
  <si>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</si>
  <si>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</si>
  <si>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</si>
  <si>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</si>
  <si>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</si>
  <si>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</si>
  <si>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</si>
  <si>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</si>
  <si>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</si>
  <si>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</si>
  <si>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</si>
  <si>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</si>
  <si>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</si>
  <si>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</si>
  <si>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</si>
  <si>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</si>
  <si>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</si>
  <si>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</si>
  <si>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</si>
  <si>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</si>
  <si>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</si>
  <si>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</si>
  <si>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</si>
  <si>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</si>
  <si>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</si>
  <si>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</si>
  <si>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</si>
  <si>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</si>
  <si>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</si>
  <si>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</si>
  <si>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</si>
  <si>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</si>
  <si>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</si>
  <si>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</si>
  <si>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</si>
  <si>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</si>
  <si>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</si>
  <si>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</si>
  <si>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</si>
  <si>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</si>
  <si>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</si>
  <si>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</si>
  <si>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</si>
  <si>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</si>
  <si>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</si>
  <si>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</si>
  <si>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</si>
  <si>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</si>
  <si>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</si>
  <si>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</si>
  <si>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</si>
  <si>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</si>
  <si>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</si>
  <si>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</si>
  <si>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</si>
  <si>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</si>
  <si>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</si>
  <si>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</si>
  <si>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</si>
  <si>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</si>
  <si>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</si>
  <si>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</si>
  <si>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</si>
  <si>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</si>
  <si>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</si>
  <si>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</si>
  <si>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</si>
  <si>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</si>
  <si>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</si>
  <si>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</si>
  <si>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</si>
  <si>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</si>
  <si>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</si>
  <si>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</si>
  <si>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</si>
  <si>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</si>
  <si>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</si>
  <si>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</si>
  <si>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</si>
  <si>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</si>
  <si>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</si>
  <si>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</si>
  <si>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</si>
  <si>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</si>
  <si>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</si>
  <si>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</si>
  <si>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</si>
  <si>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</si>
  <si>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</si>
  <si>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</si>
  <si>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</si>
  <si>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</si>
  <si>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</si>
  <si>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</si>
  <si>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</si>
  <si>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</si>
  <si>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</si>
  <si>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</si>
  <si>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</si>
  <si>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</si>
  <si>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</si>
  <si>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</si>
  <si>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</si>
  <si>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</si>
  <si>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</si>
  <si>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</si>
  <si>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</si>
  <si>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</si>
  <si>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</si>
  <si>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</si>
  <si>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</si>
  <si>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</si>
  <si>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</si>
  <si>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</si>
  <si>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</si>
  <si>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</si>
  <si>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</si>
  <si>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</si>
  <si>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</si>
  <si>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</si>
  <si>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</si>
  <si>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</si>
  <si>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</si>
  <si>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</si>
  <si>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</si>
  <si>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</si>
  <si>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</si>
  <si>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</si>
  <si>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</si>
  <si>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</si>
  <si>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</si>
  <si>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</si>
  <si>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</si>
  <si>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</si>
  <si>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</si>
  <si>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</si>
  <si>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</si>
  <si>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</si>
  <si>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</si>
  <si>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</si>
  <si>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</si>
  <si>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</si>
  <si>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</si>
  <si>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</si>
  <si>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</si>
  <si>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</si>
  <si>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</si>
  <si>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</si>
  <si>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</si>
  <si>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</si>
  <si>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</si>
  <si>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</si>
  <si>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</si>
  <si>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</si>
  <si>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</si>
  <si>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</si>
  <si>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</si>
  <si>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</si>
  <si>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</si>
  <si>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</si>
  <si>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</si>
  <si>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</si>
  <si>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</si>
  <si>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</si>
  <si>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</si>
  <si>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</si>
  <si>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</si>
  <si>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</si>
  <si>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</si>
  <si>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</si>
  <si>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</si>
  <si>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</si>
  <si>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</si>
  <si>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</si>
  <si>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</si>
  <si>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</si>
  <si>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</si>
  <si>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</si>
  <si>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</si>
  <si>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</si>
  <si>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</si>
  <si>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</si>
  <si>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</si>
  <si>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</si>
  <si>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</si>
  <si>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</si>
  <si>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</si>
  <si>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</si>
  <si>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</si>
  <si>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</si>
  <si>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</si>
  <si>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</si>
  <si>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</si>
  <si>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</si>
  <si>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</si>
  <si>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</si>
  <si>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</si>
  <si>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</si>
  <si>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</si>
  <si>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</si>
  <si>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</si>
  <si>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</si>
  <si>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</si>
  <si>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</si>
  <si>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</si>
  <si>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</si>
  <si>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</si>
  <si>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</si>
  <si>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</si>
  <si>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</si>
  <si>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</si>
  <si>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</si>
  <si>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</si>
  <si>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</si>
  <si>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</si>
  <si>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</si>
  <si>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</si>
  <si>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</si>
  <si>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</si>
  <si>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</si>
  <si>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</si>
  <si>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</si>
  <si>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</si>
  <si>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</si>
  <si>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</si>
  <si>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</si>
  <si>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</si>
  <si>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</si>
  <si>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</si>
  <si>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</si>
  <si>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</si>
  <si>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</si>
  <si>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</si>
  <si>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</si>
  <si>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</si>
  <si>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</si>
  <si>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</si>
  <si>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</si>
  <si>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</si>
  <si>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</si>
  <si>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</si>
  <si>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</si>
  <si>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</si>
  <si>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</si>
  <si>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</si>
  <si>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</si>
  <si>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</si>
  <si>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</si>
  <si>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</si>
  <si>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</si>
  <si>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</si>
  <si>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</si>
  <si>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</si>
  <si>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</si>
  <si>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</si>
  <si>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</si>
  <si>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</si>
  <si>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</si>
  <si>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</si>
  <si>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</si>
  <si>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</si>
  <si>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</si>
  <si>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</si>
  <si>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</si>
  <si>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</si>
  <si>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</si>
  <si>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</si>
  <si>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</si>
  <si>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</si>
  <si>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</si>
  <si>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</si>
  <si>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</si>
  <si>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</si>
  <si>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</si>
  <si>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</si>
  <si>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</si>
  <si>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</si>
  <si>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</si>
  <si>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</si>
  <si>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</si>
  <si>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</si>
  <si>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</si>
  <si>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</si>
  <si>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</si>
  <si>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</si>
  <si>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</si>
  <si>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</si>
  <si>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</si>
  <si>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</si>
  <si>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</si>
  <si>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</si>
  <si>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</si>
  <si>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</si>
  <si>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</si>
  <si>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</si>
  <si>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</si>
  <si>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</si>
  <si>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</si>
  <si>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</si>
  <si>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</si>
  <si>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</si>
  <si>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</si>
  <si>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</si>
  <si>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</si>
  <si>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</si>
  <si>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</si>
  <si>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</si>
  <si>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</si>
  <si>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</si>
  <si>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</si>
  <si>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</si>
  <si>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</si>
  <si>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</si>
  <si>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</si>
  <si>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</si>
  <si>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</si>
  <si>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</si>
  <si>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</si>
  <si>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</si>
  <si>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</si>
  <si>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</si>
  <si>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</si>
  <si>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</si>
  <si>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</si>
  <si>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</si>
  <si>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</si>
  <si>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</si>
  <si>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</si>
  <si>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</si>
  <si>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</si>
  <si>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</si>
  <si>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</si>
  <si>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</si>
  <si>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</si>
  <si>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</si>
  <si>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</si>
  <si>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</si>
  <si>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</si>
  <si>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</si>
  <si>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</si>
  <si>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</si>
  <si>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</si>
  <si>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</si>
  <si>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</si>
  <si>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</si>
  <si>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</si>
  <si>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</si>
  <si>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</si>
  <si>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</si>
  <si>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</si>
  <si>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</si>
  <si>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</si>
  <si>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</si>
  <si>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</si>
  <si>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</si>
  <si>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</si>
  <si>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</si>
  <si>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</si>
  <si>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</si>
  <si>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</si>
  <si>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</si>
  <si>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</si>
  <si>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</si>
  <si>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</si>
  <si>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</si>
  <si>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</si>
  <si>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</si>
  <si>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</si>
  <si>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</si>
  <si>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</si>
  <si>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</si>
  <si>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</si>
  <si>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</si>
  <si>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</si>
  <si>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</si>
  <si>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</si>
  <si>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</si>
  <si>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</si>
  <si>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</si>
  <si>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</si>
  <si>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</si>
  <si>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</si>
  <si>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</si>
  <si>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</si>
  <si>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</si>
  <si>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</si>
  <si>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</si>
  <si>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</si>
  <si>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</si>
  <si>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</si>
  <si>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</si>
  <si>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</si>
  <si>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</si>
  <si>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</si>
  <si>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</si>
  <si>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</si>
  <si>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</si>
  <si>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</si>
  <si>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</si>
  <si>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</si>
  <si>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</si>
  <si>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</si>
  <si>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</si>
  <si>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</si>
  <si>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</si>
  <si>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</si>
  <si>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</si>
  <si>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</si>
  <si>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</si>
  <si>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</si>
  <si>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</si>
  <si>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</si>
  <si>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</si>
  <si>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</si>
  <si>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</si>
  <si>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</si>
  <si>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</si>
  <si>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</si>
  <si>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</si>
  <si>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</si>
  <si>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</si>
  <si>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</si>
  <si>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</si>
  <si>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</si>
  <si>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</si>
  <si>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</si>
  <si>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</si>
  <si>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</si>
  <si>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</si>
  <si>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</si>
  <si>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</si>
  <si>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</si>
  <si>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</si>
  <si>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</si>
  <si>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</si>
  <si>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</si>
  <si>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</si>
  <si>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</si>
  <si>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</si>
  <si>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</si>
  <si>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</si>
  <si>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</si>
  <si>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</si>
  <si>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</si>
  <si>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</si>
  <si>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</si>
  <si>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</si>
  <si>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</si>
  <si>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</si>
  <si>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</si>
  <si>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</si>
  <si>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</si>
  <si>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</si>
  <si>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</si>
  <si>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</si>
  <si>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</si>
  <si>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</si>
  <si>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</si>
  <si>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</si>
  <si>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</si>
  <si>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</si>
  <si>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</si>
  <si>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</si>
  <si>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</si>
  <si>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</si>
  <si>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</si>
  <si>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</si>
  <si>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</si>
  <si>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</si>
  <si>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</si>
  <si>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</si>
  <si>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</si>
  <si>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</si>
  <si>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</si>
  <si>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</si>
  <si>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</si>
  <si>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</si>
  <si>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</si>
  <si>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</si>
  <si>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</si>
  <si>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</si>
  <si>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</si>
  <si>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</si>
  <si>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</si>
  <si>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</si>
  <si>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</si>
  <si>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</si>
  <si>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</si>
  <si>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</si>
  <si>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</si>
  <si>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</si>
  <si>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</si>
  <si>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</si>
  <si>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</si>
  <si>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</si>
  <si>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</si>
  <si>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</si>
  <si>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</si>
  <si>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</si>
  <si>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</si>
  <si>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</si>
  <si>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</si>
  <si>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</si>
  <si>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</si>
  <si>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</si>
  <si>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</si>
  <si>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</si>
  <si>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</si>
  <si>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</si>
  <si>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</si>
  <si>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</si>
  <si>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</si>
  <si>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</si>
  <si>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</si>
  <si>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</si>
  <si>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</si>
  <si>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</si>
  <si>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</si>
  <si>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</si>
  <si>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</si>
  <si>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</si>
  <si>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</si>
  <si>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</si>
  <si>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</si>
  <si>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</si>
  <si>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</si>
  <si>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</si>
  <si>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</si>
  <si>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</si>
  <si>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</si>
  <si>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</si>
  <si>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</si>
  <si>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</si>
  <si>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</si>
  <si>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</si>
  <si>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</si>
  <si>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</si>
  <si>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</si>
  <si>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</si>
  <si>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</si>
  <si>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</si>
  <si>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</si>
  <si>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</si>
  <si>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</si>
  <si>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</si>
  <si>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</si>
  <si>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</si>
  <si>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</si>
  <si>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</si>
  <si>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</si>
  <si>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</si>
  <si>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</si>
  <si>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</si>
  <si>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</si>
  <si>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</si>
  <si>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</si>
  <si>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</si>
  <si>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</si>
  <si>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</si>
  <si>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</si>
  <si>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</si>
  <si>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</si>
  <si>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</si>
  <si>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</si>
  <si>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</si>
  <si>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</si>
  <si>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</si>
  <si>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</si>
  <si>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</si>
  <si>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</si>
  <si>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</si>
  <si>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</si>
  <si>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</si>
  <si>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</si>
  <si>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</si>
  <si>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</si>
  <si>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</si>
  <si>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</si>
  <si>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</si>
  <si>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</si>
  <si>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</si>
  <si>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</si>
  <si>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</si>
  <si>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</si>
  <si>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</si>
  <si>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</si>
  <si>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</si>
  <si>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</si>
  <si>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</si>
  <si>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</si>
  <si>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</si>
  <si>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</si>
  <si>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</si>
  <si>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</si>
  <si>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</si>
  <si>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</si>
  <si>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</si>
  <si>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</si>
  <si>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</si>
  <si>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</si>
  <si>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</si>
  <si>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</si>
  <si>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</si>
  <si>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</si>
  <si>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</si>
  <si>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</si>
  <si>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</si>
  <si>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</si>
  <si>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</si>
  <si>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</si>
  <si>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</si>
  <si>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</si>
  <si>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</si>
  <si>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</si>
  <si>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</si>
  <si>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</si>
  <si>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</si>
  <si>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</si>
  <si>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</si>
  <si>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</si>
  <si>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</si>
  <si>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</si>
  <si>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</si>
  <si>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</si>
  <si>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</si>
  <si>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</si>
  <si>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</si>
  <si>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</si>
  <si>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</si>
  <si>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</si>
  <si>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</si>
  <si>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</si>
  <si>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</si>
  <si>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</si>
  <si>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</si>
  <si>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</si>
  <si>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</si>
  <si>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</si>
  <si>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</si>
  <si>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</si>
  <si>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</si>
  <si>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</si>
  <si>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</si>
  <si>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</si>
  <si>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</si>
  <si>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</si>
  <si>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</si>
  <si>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</si>
  <si>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</si>
  <si>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</si>
  <si>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</si>
  <si>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</si>
  <si>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</si>
  <si>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</si>
  <si>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</si>
  <si>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</si>
  <si>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</si>
  <si>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</si>
  <si>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</si>
  <si>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</si>
  <si>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</si>
  <si>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</si>
  <si>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</si>
  <si>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</si>
  <si>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</si>
  <si>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</si>
  <si>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</si>
  <si>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</si>
  <si>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</si>
  <si>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</si>
  <si>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</si>
  <si>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</si>
  <si>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</si>
  <si>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</si>
  <si>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</si>
  <si>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</si>
  <si>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</si>
  <si>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</si>
  <si>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</si>
  <si>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</si>
  <si>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</si>
  <si>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</si>
  <si>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</si>
  <si>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</si>
  <si>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</si>
  <si>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</si>
  <si>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</si>
  <si>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</si>
  <si>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</si>
  <si>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</si>
  <si>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</si>
  <si>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</si>
  <si>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</si>
  <si>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</si>
  <si>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</si>
  <si>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</si>
  <si>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</si>
  <si>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</si>
  <si>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</si>
  <si>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</si>
  <si>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</si>
  <si>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</si>
  <si>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</si>
  <si>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</si>
  <si>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</si>
  <si>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</si>
  <si>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</si>
  <si>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</si>
  <si>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</si>
  <si>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</si>
  <si>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</si>
  <si>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</si>
  <si>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</si>
  <si>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</si>
  <si>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</si>
  <si>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</si>
  <si>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</si>
  <si>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</si>
  <si>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</si>
  <si>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</si>
  <si>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</si>
  <si>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</si>
  <si>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</si>
  <si>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</si>
  <si>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</si>
  <si>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</si>
  <si>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</si>
  <si>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</si>
  <si>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</si>
  <si>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</si>
  <si>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</si>
  <si>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</si>
  <si>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</si>
  <si>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</si>
  <si>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</si>
  <si>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</si>
  <si>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</si>
  <si>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</si>
  <si>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</si>
  <si>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</si>
  <si>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</si>
  <si>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</si>
  <si>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</si>
  <si>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</si>
  <si>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</si>
  <si>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</si>
  <si>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</si>
  <si>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</si>
  <si>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</si>
  <si>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</si>
  <si>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</si>
  <si>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</si>
  <si>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</si>
  <si>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</si>
  <si>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</si>
  <si>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</si>
  <si>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</si>
  <si>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</si>
  <si>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</si>
  <si>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</si>
  <si>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</si>
  <si>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</si>
  <si>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</si>
  <si>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</si>
  <si>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</si>
  <si>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</si>
  <si>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</si>
  <si>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</si>
  <si>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</si>
  <si>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</si>
  <si>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</si>
  <si>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</si>
  <si>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</si>
  <si>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</si>
  <si>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</si>
  <si>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</si>
  <si>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</si>
  <si>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</si>
  <si>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</si>
  <si>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</si>
  <si>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</si>
  <si>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</si>
  <si>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</si>
  <si>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</si>
  <si>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</si>
  <si>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</si>
  <si>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</si>
  <si>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</si>
  <si>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</si>
  <si>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</si>
  <si>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</si>
  <si>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</si>
  <si>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</si>
  <si>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</si>
  <si>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</si>
  <si>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</si>
  <si>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</si>
  <si>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</si>
  <si>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</si>
  <si>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</si>
  <si>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</si>
  <si>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</si>
  <si>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</si>
  <si>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</si>
  <si>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</si>
  <si>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</si>
  <si>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</si>
  <si>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</si>
  <si>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</si>
  <si>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</si>
  <si>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</si>
  <si>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</si>
  <si>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</si>
  <si>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</si>
  <si>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</si>
  <si>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</si>
  <si>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</si>
  <si>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</si>
  <si>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</si>
  <si>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</si>
  <si>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</si>
  <si>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</si>
  <si>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</si>
  <si>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</si>
  <si>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</si>
  <si>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</si>
  <si>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</si>
  <si>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</si>
  <si>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</si>
  <si>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</si>
  <si>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</si>
  <si>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</si>
  <si>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</si>
  <si>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</si>
  <si>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</si>
  <si>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</si>
  <si>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</si>
  <si>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</si>
  <si>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</si>
  <si>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</si>
  <si>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</si>
  <si>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</si>
  <si>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</si>
  <si>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</si>
  <si>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</si>
  <si>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</si>
  <si>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</si>
  <si>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</si>
  <si>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</si>
  <si>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</si>
  <si>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</si>
  <si>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</si>
  <si>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</si>
  <si>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</si>
  <si>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</si>
  <si>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</si>
  <si>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</si>
  <si>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</si>
  <si>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</si>
  <si>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</si>
  <si>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</si>
  <si>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</si>
  <si>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</si>
  <si>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</si>
  <si>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</si>
  <si>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</si>
  <si>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</si>
  <si>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</si>
  <si>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</si>
  <si>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</si>
  <si>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</si>
  <si>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</si>
  <si>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</si>
  <si>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</si>
  <si>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</si>
  <si>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</si>
  <si>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</si>
  <si>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</si>
  <si>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</si>
  <si>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</si>
  <si>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</si>
  <si>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</si>
  <si>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</si>
  <si>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</si>
  <si>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</si>
  <si>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</si>
  <si>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</si>
  <si>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</si>
  <si>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</si>
  <si>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</si>
  <si>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</si>
  <si>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</si>
  <si>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</si>
  <si>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</si>
  <si>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</si>
  <si>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</si>
  <si>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</si>
  <si>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</si>
  <si>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</si>
  <si>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</si>
  <si>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</si>
  <si>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</si>
  <si>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</si>
  <si>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</si>
  <si>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</si>
  <si>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</si>
  <si>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</si>
  <si>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</si>
  <si>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</si>
  <si>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</si>
  <si>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</si>
  <si>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</si>
  <si>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</si>
  <si>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</si>
  <si>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</si>
  <si>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</si>
  <si>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</si>
  <si>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</si>
  <si>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</si>
  <si>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</si>
  <si>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</si>
  <si>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</si>
  <si>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</si>
  <si>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</si>
  <si>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</si>
  <si>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</si>
  <si>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</si>
  <si>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</si>
  <si>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</si>
  <si>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</si>
  <si>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</si>
  <si>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</si>
  <si>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</si>
  <si>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</si>
  <si>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</si>
  <si>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</si>
  <si>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</si>
  <si>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</si>
  <si>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</si>
  <si>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</si>
  <si>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</si>
  <si>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</si>
  <si>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</si>
  <si>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</si>
  <si>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</si>
  <si>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</si>
  <si>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</si>
  <si>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</si>
  <si>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</si>
  <si>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</si>
  <si>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</si>
  <si>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</si>
  <si>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</si>
  <si>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</si>
  <si>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</si>
  <si>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</si>
  <si>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</si>
  <si>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</si>
  <si>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</si>
  <si>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</si>
  <si>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</si>
  <si>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</si>
  <si>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</si>
  <si>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</si>
  <si>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</si>
  <si>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</si>
  <si>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</si>
  <si>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</si>
  <si>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</si>
  <si>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</si>
  <si>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</si>
  <si>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</si>
  <si>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</si>
  <si>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</si>
  <si>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</si>
  <si>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</si>
  <si>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</si>
  <si>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</si>
  <si>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</si>
  <si>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</si>
  <si>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</si>
  <si>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</si>
  <si>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</si>
  <si>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</si>
  <si>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</si>
  <si>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</si>
  <si>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</si>
  <si>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</si>
  <si>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</si>
  <si>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</si>
  <si>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</si>
  <si>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</si>
  <si>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</si>
  <si>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</si>
  <si>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</si>
  <si>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</si>
  <si>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</si>
  <si>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</si>
  <si>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</si>
  <si>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</si>
  <si>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</si>
  <si>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</si>
  <si>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</si>
  <si>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</si>
  <si>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</si>
  <si>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</si>
  <si>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</si>
  <si>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</si>
  <si>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</si>
  <si>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</si>
  <si>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</si>
  <si>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</si>
  <si>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</si>
  <si>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</si>
  <si>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</si>
  <si>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</si>
  <si>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</si>
  <si>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</si>
  <si>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</si>
  <si>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</si>
  <si>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</si>
  <si>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</si>
  <si>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</si>
  <si>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</si>
  <si>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</si>
  <si>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</si>
  <si>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</si>
  <si>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</si>
  <si>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</si>
  <si>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</si>
  <si>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</si>
  <si>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</si>
  <si>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</si>
  <si>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</si>
  <si>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</si>
  <si>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</si>
  <si>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</si>
  <si>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</si>
  <si>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</si>
  <si>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</si>
  <si>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</si>
  <si>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</si>
  <si>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</si>
  <si>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</si>
  <si>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</si>
  <si>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</si>
  <si>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</si>
  <si>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</si>
  <si>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</si>
  <si>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</si>
  <si>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</si>
  <si>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</si>
  <si>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</si>
  <si>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</si>
  <si>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</si>
  <si>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</si>
  <si>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</si>
  <si>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</si>
  <si>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</si>
  <si>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</si>
  <si>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</si>
  <si>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</si>
  <si>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</si>
  <si>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</si>
  <si>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</si>
  <si>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</si>
  <si>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</si>
  <si>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</si>
  <si>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</si>
  <si>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</si>
  <si>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</si>
  <si>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</si>
  <si>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</si>
  <si>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</si>
  <si>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</si>
  <si>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</si>
  <si>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</si>
  <si>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</si>
  <si>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</si>
  <si>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</si>
  <si>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</si>
  <si>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</si>
  <si>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</si>
  <si>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</si>
  <si>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</si>
  <si>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</si>
  <si>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</si>
  <si>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</si>
  <si>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</si>
  <si>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</si>
  <si>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</si>
  <si>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</si>
  <si>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</si>
  <si>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</si>
  <si>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</si>
  <si>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</si>
  <si>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</si>
  <si>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</si>
  <si>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</si>
  <si>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</si>
  <si>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</si>
  <si>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</si>
  <si>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</si>
  <si>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</si>
  <si>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</si>
  <si>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</si>
  <si>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</si>
  <si>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</si>
  <si>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</si>
  <si>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</si>
  <si>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</si>
  <si>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</si>
  <si>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</si>
  <si>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</si>
  <si>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</si>
  <si>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</si>
  <si>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</si>
  <si>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</si>
  <si>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</si>
  <si>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</si>
  <si>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</si>
  <si>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</si>
  <si>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</si>
  <si>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</si>
  <si>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</si>
  <si>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</si>
  <si>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</si>
  <si>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</si>
  <si>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</si>
  <si>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</si>
  <si>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</si>
  <si>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</si>
  <si>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</si>
  <si>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</si>
  <si>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</si>
  <si>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</si>
  <si>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</si>
  <si>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</si>
  <si>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</si>
  <si>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</si>
  <si>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</si>
  <si>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</si>
  <si>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</si>
  <si>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</si>
  <si>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</si>
  <si>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</si>
  <si>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</si>
  <si>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</si>
  <si>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</si>
  <si>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</si>
  <si>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</si>
  <si>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</si>
  <si>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</si>
  <si>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</si>
  <si>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</si>
  <si>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</si>
  <si>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</si>
  <si>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</si>
  <si>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</si>
  <si>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</si>
  <si>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</si>
  <si>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</si>
  <si>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</si>
  <si>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</si>
  <si>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</si>
  <si>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</si>
  <si>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</si>
  <si>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</si>
  <si>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</si>
  <si>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</si>
  <si>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</si>
  <si>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</si>
  <si>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</si>
  <si>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</si>
  <si>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</si>
  <si>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</si>
  <si>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</si>
  <si>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</si>
  <si>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</si>
  <si>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</si>
  <si>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</si>
  <si>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</si>
  <si>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</si>
  <si>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</si>
  <si>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</si>
  <si>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</si>
  <si>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</si>
  <si>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</si>
  <si>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</si>
  <si>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</si>
  <si>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</si>
  <si>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</si>
  <si>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</si>
  <si>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</si>
  <si>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</si>
  <si>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</si>
  <si>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</si>
  <si>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</si>
  <si>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</si>
  <si>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</si>
  <si>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</si>
  <si>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</si>
  <si>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</si>
  <si>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</si>
  <si>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</si>
  <si>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</si>
  <si>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</si>
  <si>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</si>
  <si>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</si>
  <si>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</si>
  <si>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</si>
  <si>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</si>
  <si>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</si>
  <si>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</si>
  <si>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</si>
  <si>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</si>
  <si>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</si>
  <si>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</si>
  <si>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</si>
  <si>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</si>
  <si>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</si>
  <si>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</si>
  <si>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</si>
  <si>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</si>
  <si>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</si>
  <si>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</si>
  <si>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</si>
  <si>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</si>
  <si>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</si>
  <si>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</si>
  <si>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</si>
  <si>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</si>
  <si>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</si>
  <si>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</si>
  <si>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</si>
  <si>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</si>
  <si>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</si>
  <si>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</si>
  <si>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</si>
  <si>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</si>
  <si>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</si>
  <si>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</si>
  <si>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</si>
  <si>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</si>
  <si>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</si>
  <si>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</si>
  <si>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</si>
  <si>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</si>
  <si>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</si>
  <si>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</si>
  <si>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</si>
  <si>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</si>
  <si>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</si>
  <si>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</si>
  <si>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</si>
  <si>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</si>
  <si>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</si>
  <si>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</si>
  <si>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</si>
  <si>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</si>
  <si>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</si>
  <si>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</si>
  <si>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</si>
  <si>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</si>
  <si>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</si>
  <si>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</si>
  <si>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</si>
  <si>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</si>
  <si>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</si>
  <si>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</si>
  <si>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</si>
  <si>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</si>
  <si>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</si>
  <si>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</si>
  <si>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</si>
  <si>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</si>
  <si>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</si>
  <si>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</si>
  <si>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</si>
  <si>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</si>
  <si>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</si>
  <si>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</si>
  <si>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</si>
  <si>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</si>
  <si>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</si>
  <si>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</si>
  <si>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</si>
  <si>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</si>
  <si>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</si>
  <si>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</si>
  <si>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</si>
  <si>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</si>
  <si>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</si>
  <si>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</si>
  <si>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</si>
  <si>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</si>
  <si>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</si>
  <si>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</si>
  <si>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</si>
  <si>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</si>
  <si>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</si>
  <si>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</si>
  <si>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</si>
  <si>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</si>
  <si>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</si>
  <si>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</si>
  <si>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</si>
  <si>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</si>
  <si>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</si>
  <si>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</si>
  <si>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</si>
  <si>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</si>
  <si>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</si>
  <si>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</si>
  <si>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</si>
  <si>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</si>
  <si>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</si>
  <si>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</si>
  <si>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</si>
  <si>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</si>
  <si>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</si>
  <si>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</si>
  <si>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</si>
  <si>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</si>
  <si>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</si>
  <si>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</si>
  <si>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</si>
  <si>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</si>
  <si>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</si>
  <si>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</si>
  <si>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</si>
  <si>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</si>
  <si>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</si>
  <si>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</si>
  <si>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</si>
  <si>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</si>
  <si>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</si>
  <si>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</si>
  <si>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</si>
  <si>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</si>
  <si>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</si>
  <si>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</si>
  <si>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</si>
  <si>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</si>
  <si>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</si>
  <si>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</si>
  <si>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</si>
  <si>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</si>
  <si>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</si>
  <si>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</si>
  <si>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</si>
  <si>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</si>
  <si>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</si>
  <si>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</si>
  <si>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</si>
  <si>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</si>
  <si>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</si>
  <si>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</si>
  <si>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</si>
  <si>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</si>
  <si>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</si>
  <si>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</si>
  <si>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</si>
  <si>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</si>
  <si>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</si>
  <si>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</si>
  <si>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</si>
  <si>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</si>
  <si>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</si>
  <si>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</si>
  <si>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</si>
  <si>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</si>
  <si>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</si>
  <si>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</si>
  <si>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</si>
  <si>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</si>
  <si>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</si>
  <si>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</si>
  <si>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</si>
  <si>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</si>
  <si>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</si>
  <si>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</si>
  <si>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</si>
  <si>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</si>
  <si>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</si>
  <si>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</si>
  <si>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</si>
  <si>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</si>
  <si>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</si>
  <si>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</si>
  <si>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</si>
  <si>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</si>
  <si>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</si>
  <si>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</si>
  <si>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</si>
  <si>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</si>
  <si>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</si>
  <si>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</si>
  <si>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</si>
  <si>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</si>
  <si>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</si>
  <si>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</si>
  <si>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</si>
  <si>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</si>
  <si>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</si>
  <si>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</si>
  <si>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</si>
  <si>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</si>
  <si>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</si>
  <si>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</si>
  <si>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</si>
  <si>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</si>
  <si>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</si>
  <si>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</si>
  <si>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</si>
  <si>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</si>
  <si>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</si>
  <si>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</si>
  <si>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</si>
  <si>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</si>
  <si>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</si>
  <si>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</si>
  <si>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</si>
  <si>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</si>
  <si>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</si>
  <si>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</si>
  <si>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</si>
  <si>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</si>
  <si>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</si>
  <si>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</si>
  <si>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</si>
  <si>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</si>
  <si>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</si>
  <si>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</si>
  <si>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</si>
  <si>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</si>
  <si>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</si>
  <si>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</si>
  <si>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</si>
  <si>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</si>
  <si>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</si>
  <si>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</si>
  <si>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</si>
  <si>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</si>
  <si>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</si>
  <si>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</si>
  <si>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</si>
  <si>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</si>
  <si>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</si>
  <si>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</si>
  <si>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</si>
  <si>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</si>
  <si>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</si>
  <si>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</si>
  <si>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</si>
  <si>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</si>
  <si>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</si>
  <si>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</si>
  <si>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</si>
  <si>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</si>
  <si>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</si>
  <si>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</si>
  <si>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</si>
  <si>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</si>
  <si>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</si>
  <si>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</si>
  <si>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</si>
  <si>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</si>
  <si>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</si>
  <si>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</si>
  <si>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</si>
  <si>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</si>
  <si>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</si>
  <si>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</si>
  <si>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</si>
  <si>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</si>
  <si>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</si>
  <si>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</si>
  <si>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</si>
  <si>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</si>
  <si>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</si>
  <si>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</si>
  <si>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</si>
  <si>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</si>
  <si>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</si>
  <si>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</si>
  <si>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</si>
  <si>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</si>
  <si>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</si>
  <si>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</si>
  <si>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</si>
  <si>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</si>
  <si>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</si>
  <si>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</si>
  <si>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</si>
  <si>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</si>
  <si>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</si>
  <si>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</si>
  <si>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</si>
  <si>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</si>
  <si>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</si>
  <si>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</si>
  <si>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</si>
  <si>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</si>
  <si>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</si>
  <si>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</si>
  <si>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</si>
  <si>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</si>
  <si>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</si>
  <si>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</si>
  <si>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</si>
  <si>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</si>
  <si>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</si>
  <si>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</si>
  <si>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</si>
  <si>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</si>
  <si>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</si>
  <si>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</si>
  <si>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</si>
  <si>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</si>
  <si>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</si>
  <si>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</si>
  <si>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</si>
  <si>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</si>
  <si>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</si>
  <si>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</si>
  <si>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</si>
  <si>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</si>
  <si>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</si>
  <si>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</si>
  <si>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</si>
  <si>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</si>
  <si>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</si>
  <si>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</si>
  <si>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</si>
  <si>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</si>
  <si>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</si>
  <si>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</si>
  <si>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</si>
  <si>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</si>
  <si>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</si>
  <si>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</si>
  <si>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</si>
  <si>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</si>
  <si>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</si>
  <si>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</si>
  <si>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</si>
  <si>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</si>
  <si>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</si>
  <si>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</si>
  <si>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</si>
  <si>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</si>
  <si>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</si>
  <si>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</si>
  <si>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</si>
  <si>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</si>
  <si>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</si>
  <si>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</si>
  <si>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</si>
  <si>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</si>
  <si>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</si>
  <si>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</si>
  <si>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</si>
  <si>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</si>
  <si>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</si>
  <si>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</si>
  <si>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</si>
  <si>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</si>
  <si>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</si>
  <si>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</si>
  <si>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</si>
  <si>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</si>
  <si>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</si>
  <si>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</si>
  <si>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</si>
  <si>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</si>
  <si>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</si>
  <si>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</si>
  <si>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</si>
  <si>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</si>
  <si>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</si>
  <si>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</si>
  <si>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</si>
  <si>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</si>
  <si>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</si>
  <si>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</si>
  <si>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</si>
  <si>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</si>
  <si>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</si>
  <si>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</si>
  <si>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</si>
  <si>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</si>
  <si>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</si>
  <si>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</si>
  <si>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</si>
  <si>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</si>
  <si>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</si>
  <si>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</si>
  <si>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</si>
  <si>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</si>
  <si>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</si>
  <si>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</si>
  <si>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</si>
  <si>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</si>
  <si>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</si>
  <si>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</si>
  <si>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</si>
  <si>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</si>
  <si>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</si>
  <si>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</si>
  <si>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</si>
  <si>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</si>
  <si>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</si>
  <si>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</si>
  <si>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</si>
  <si>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</si>
  <si>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</si>
  <si>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</si>
  <si>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</si>
  <si>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</si>
  <si>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</si>
  <si>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</si>
  <si>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</si>
  <si>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</si>
  <si>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</si>
  <si>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</si>
  <si>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</si>
  <si>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</si>
  <si>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</si>
  <si>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</si>
  <si>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</si>
  <si>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</si>
  <si>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</si>
  <si>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</si>
  <si>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</si>
  <si>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</si>
  <si>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</si>
  <si>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</si>
  <si>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</si>
  <si>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</si>
  <si>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</si>
  <si>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</si>
  <si>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</si>
  <si>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</si>
  <si>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</si>
  <si>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</si>
  <si>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</si>
  <si>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</si>
  <si>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</si>
  <si>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</si>
  <si>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</si>
  <si>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</si>
  <si>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</si>
  <si>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</si>
  <si>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</si>
  <si>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</si>
  <si>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</si>
  <si>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</si>
  <si>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</si>
  <si>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</si>
  <si>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</si>
  <si>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</si>
  <si>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</si>
  <si>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</si>
  <si>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</si>
  <si>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</si>
  <si>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</si>
  <si>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</si>
  <si>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</si>
  <si>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</si>
  <si>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</si>
  <si>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</si>
  <si>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</si>
  <si>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</si>
  <si>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</si>
  <si>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</si>
  <si>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</si>
  <si>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</si>
  <si>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</si>
  <si>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</si>
  <si>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</si>
  <si>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</si>
  <si>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</si>
  <si>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</si>
  <si>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</si>
  <si>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</si>
  <si>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</si>
  <si>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</si>
  <si>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</si>
  <si>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</si>
  <si>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</si>
  <si>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</si>
  <si>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</si>
  <si>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</si>
  <si>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</si>
  <si>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</si>
  <si>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</si>
  <si>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</si>
  <si>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</si>
  <si>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</si>
  <si>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</si>
  <si>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</si>
  <si>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</si>
  <si>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</si>
  <si>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</si>
  <si>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</si>
  <si>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</si>
  <si>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</si>
  <si>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</si>
  <si>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</si>
  <si>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</si>
  <si>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</si>
  <si>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</si>
  <si>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</si>
  <si>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</si>
  <si>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</si>
  <si>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</si>
  <si>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</si>
  <si>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</si>
  <si>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</si>
  <si>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</si>
  <si>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</si>
  <si>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</si>
  <si>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</si>
  <si>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</si>
  <si>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</si>
  <si>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</si>
  <si>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</si>
  <si>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</si>
  <si>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</si>
  <si>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</si>
  <si>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</si>
  <si>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</si>
  <si>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</si>
  <si>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</si>
  <si>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</si>
  <si>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</si>
  <si>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</si>
  <si>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</si>
  <si>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</si>
  <si>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</si>
  <si>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</si>
  <si>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</si>
  <si>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</si>
  <si>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</si>
  <si>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</si>
  <si>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</si>
  <si>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</si>
  <si>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</si>
  <si>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</si>
  <si>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</si>
  <si>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</si>
  <si>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</si>
  <si>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</si>
  <si>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</si>
  <si>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</si>
  <si>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</si>
  <si>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</si>
  <si>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</si>
  <si>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</si>
  <si>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</si>
  <si>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</si>
  <si>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</si>
  <si>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</si>
  <si>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</si>
  <si>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</si>
  <si>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</si>
  <si>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</si>
  <si>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</si>
  <si>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</si>
  <si>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</si>
  <si>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</si>
  <si>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</si>
  <si>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</si>
  <si>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</si>
  <si>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</si>
  <si>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</si>
  <si>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</si>
  <si>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</si>
  <si>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</si>
  <si>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</si>
  <si>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</si>
  <si>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</si>
  <si>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</si>
  <si>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</si>
  <si>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</si>
  <si>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</si>
  <si>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</si>
  <si>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</si>
  <si>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</si>
  <si>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</si>
  <si>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</si>
  <si>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</si>
  <si>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</si>
  <si>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</si>
  <si>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</si>
  <si>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</si>
  <si>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</si>
  <si>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</si>
  <si>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</si>
  <si>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</si>
  <si>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</si>
  <si>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</si>
  <si>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</si>
  <si>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</si>
  <si>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</si>
  <si>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</si>
  <si>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</si>
  <si>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</si>
  <si>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</si>
  <si>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</si>
  <si>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</si>
  <si>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</si>
  <si>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</si>
  <si>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</si>
  <si>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</si>
  <si>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</si>
  <si>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</si>
  <si>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</si>
  <si>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</si>
  <si>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</si>
  <si>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</si>
  <si>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</si>
  <si>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</si>
  <si>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</si>
  <si>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</si>
  <si>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</si>
  <si>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</si>
  <si>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</si>
  <si>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</si>
  <si>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</si>
  <si>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</si>
  <si>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</si>
  <si>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</si>
  <si>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</si>
  <si>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</si>
  <si>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</si>
  <si>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</si>
  <si>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</si>
  <si>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</si>
  <si>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</si>
  <si>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</si>
  <si>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</si>
  <si>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</si>
  <si>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</si>
  <si>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</si>
  <si>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</si>
  <si>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</si>
  <si>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</si>
  <si>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</si>
  <si>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</si>
  <si>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</si>
  <si>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</si>
  <si>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</si>
  <si>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</si>
  <si>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</si>
  <si>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</si>
  <si>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</si>
  <si>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</si>
  <si>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</si>
  <si>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</si>
  <si>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</si>
  <si>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</si>
  <si>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</si>
  <si>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</si>
  <si>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</si>
  <si>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</si>
  <si>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</si>
  <si>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</si>
  <si>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</si>
  <si>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</si>
  <si>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</si>
  <si>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</si>
  <si>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</si>
  <si>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</si>
  <si>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</si>
  <si>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</si>
  <si>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</si>
  <si>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</si>
  <si>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</si>
  <si>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</si>
  <si>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</si>
  <si>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</si>
  <si>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</si>
  <si>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</si>
  <si>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</si>
  <si>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</si>
  <si>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</si>
  <si>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</si>
  <si>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</si>
  <si>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</si>
  <si>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</si>
  <si>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</si>
  <si>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</si>
  <si>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</si>
  <si>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</si>
  <si>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</si>
  <si>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</si>
  <si>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</si>
  <si>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</si>
  <si>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</si>
  <si>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</si>
  <si>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</si>
  <si>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</si>
  <si>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</si>
  <si>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</si>
  <si>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</si>
  <si>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</si>
  <si>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</si>
  <si>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</si>
  <si>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</si>
  <si>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</si>
  <si>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</si>
  <si>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</si>
  <si>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</si>
  <si>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</si>
  <si>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</si>
  <si>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</si>
  <si>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</si>
  <si>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</si>
  <si>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</si>
  <si>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</si>
  <si>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</si>
  <si>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</si>
  <si>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</si>
  <si>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</si>
  <si>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</si>
  <si>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</si>
  <si>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</si>
  <si>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</si>
  <si>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</si>
  <si>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</si>
  <si>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</si>
  <si>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</si>
  <si>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</si>
  <si>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</si>
  <si>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</si>
  <si>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</si>
  <si>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</si>
  <si>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</si>
  <si>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</si>
  <si>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</si>
  <si>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</si>
  <si>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</si>
  <si>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</si>
  <si>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</si>
  <si>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</si>
  <si>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</si>
  <si>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</si>
  <si>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</si>
  <si>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</si>
  <si>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</si>
  <si>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</si>
  <si>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</si>
  <si>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</si>
  <si>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</si>
  <si>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</si>
  <si>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</si>
  <si>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</si>
  <si>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</si>
  <si>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</si>
  <si>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</si>
  <si>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</si>
  <si>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</si>
  <si>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</si>
  <si>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</si>
  <si>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</si>
  <si>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</si>
  <si>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</si>
  <si>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</si>
  <si>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</si>
  <si>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</si>
  <si>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</si>
  <si>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</si>
  <si>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</si>
  <si>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</si>
  <si>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</si>
  <si>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</si>
  <si>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</si>
  <si>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</si>
  <si>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</si>
  <si>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</si>
  <si>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</si>
  <si>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</si>
  <si>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</si>
  <si>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</si>
  <si>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</si>
  <si>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</si>
  <si>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</si>
  <si>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</si>
  <si>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</si>
  <si>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</si>
  <si>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</si>
  <si>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</si>
  <si>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</si>
  <si>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</si>
  <si>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</si>
  <si>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</si>
  <si>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</si>
  <si>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</si>
  <si>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</si>
  <si>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</si>
  <si>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</si>
  <si>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</si>
  <si>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</si>
  <si>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</si>
  <si>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</si>
  <si>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</si>
  <si>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</si>
  <si>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</si>
  <si>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</si>
  <si>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</si>
  <si>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</si>
  <si>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</si>
  <si>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</si>
  <si>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</si>
  <si>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</si>
  <si>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</si>
  <si>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</si>
  <si>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</si>
  <si>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</si>
  <si>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</si>
  <si>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</si>
  <si>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</si>
  <si>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</si>
  <si>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</si>
  <si>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</si>
  <si>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</si>
  <si>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</si>
  <si>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</si>
  <si>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</si>
  <si>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</si>
  <si>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</si>
  <si>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</si>
  <si>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</si>
  <si>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</si>
  <si>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</si>
  <si>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</si>
  <si>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</si>
  <si>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</si>
  <si>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</si>
  <si>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</si>
  <si>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</si>
  <si>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</si>
  <si>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</si>
  <si>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</si>
  <si>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</si>
  <si>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</si>
  <si>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</si>
  <si>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</si>
  <si>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</si>
  <si>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</si>
  <si>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</si>
  <si>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</si>
  <si>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</si>
  <si>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</si>
  <si>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</si>
  <si>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</si>
  <si>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</si>
  <si>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</si>
  <si>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</si>
  <si>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</si>
  <si>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</si>
  <si>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</si>
  <si>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</si>
  <si>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</si>
  <si>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</si>
  <si>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</si>
  <si>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</si>
  <si>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</si>
  <si>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</si>
  <si>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</si>
  <si>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</si>
  <si>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</si>
  <si>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</si>
  <si>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</si>
  <si>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</si>
  <si>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</si>
  <si>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</si>
  <si>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</si>
  <si>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</si>
  <si>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</si>
  <si>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</si>
  <si>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</si>
  <si>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</si>
  <si>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</si>
  <si>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</si>
  <si>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</si>
  <si>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</si>
  <si>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</si>
  <si>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</si>
  <si>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</si>
  <si>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</si>
  <si>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</si>
  <si>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</si>
  <si>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</si>
  <si>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</si>
  <si>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</si>
  <si>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</si>
  <si>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</si>
  <si>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</si>
  <si>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</si>
  <si>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</si>
  <si>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</si>
  <si>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</si>
  <si>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</si>
  <si>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</si>
  <si>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</si>
  <si>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</si>
  <si>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</si>
  <si>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</si>
  <si>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</si>
  <si>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</si>
  <si>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</si>
  <si>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</si>
  <si>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</si>
  <si>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</si>
  <si>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</si>
  <si>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</si>
  <si>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</si>
  <si>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</si>
  <si>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</si>
  <si>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</si>
  <si>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</si>
  <si>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</si>
  <si>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</si>
  <si>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</si>
  <si>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</si>
  <si>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</si>
  <si>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</si>
  <si>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</si>
  <si>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</si>
  <si>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</si>
  <si>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</si>
  <si>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</si>
  <si>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</si>
  <si>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</si>
  <si>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</si>
  <si>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</si>
  <si>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</si>
  <si>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</si>
  <si>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</si>
  <si>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</si>
  <si>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</si>
  <si>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</si>
  <si>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</si>
  <si>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</si>
  <si>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</si>
  <si>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</si>
  <si>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</si>
  <si>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</si>
  <si>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</si>
  <si>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</si>
  <si>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</si>
  <si>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</si>
  <si>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</si>
  <si>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</si>
  <si>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</si>
  <si>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</si>
  <si>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</si>
  <si>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</si>
  <si>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</si>
  <si>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</si>
  <si>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</si>
  <si>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</si>
  <si>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</si>
  <si>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</si>
  <si>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</si>
  <si>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</si>
  <si>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</si>
  <si>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</si>
  <si>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</si>
  <si>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</si>
  <si>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</si>
  <si>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</si>
  <si>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</si>
  <si>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</si>
  <si>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</si>
  <si>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</si>
  <si>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</si>
  <si>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</si>
  <si>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</si>
  <si>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</si>
  <si>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</si>
  <si>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</si>
  <si>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</si>
  <si>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</si>
  <si>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</si>
  <si>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</si>
  <si>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</si>
  <si>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</si>
  <si>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</si>
  <si>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</si>
  <si>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</si>
  <si>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</si>
  <si>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</si>
  <si>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</si>
  <si>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</si>
  <si>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</si>
  <si>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</si>
  <si>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</si>
  <si>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</si>
  <si>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</si>
  <si>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</si>
  <si>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</si>
  <si>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</si>
  <si>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</si>
  <si>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</si>
  <si>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</si>
  <si>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</si>
  <si>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</si>
  <si>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</si>
  <si>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</si>
  <si>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</si>
  <si>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</si>
  <si>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</si>
  <si>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</si>
  <si>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</si>
  <si>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</si>
  <si>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</si>
  <si>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</si>
  <si>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</si>
  <si>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</si>
  <si>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</si>
  <si>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</si>
  <si>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</si>
  <si>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</si>
  <si>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</si>
  <si>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</si>
  <si>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</si>
  <si>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</si>
  <si>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</si>
  <si>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</si>
  <si>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</si>
  <si>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</si>
  <si>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</si>
  <si>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</si>
  <si>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</si>
  <si>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</si>
  <si>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</si>
  <si>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</si>
  <si>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</si>
  <si>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</si>
  <si>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</si>
  <si>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</si>
  <si>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</si>
  <si>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</si>
  <si>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</si>
  <si>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</si>
  <si>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</si>
  <si>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</si>
  <si>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</si>
  <si>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</si>
  <si>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</si>
  <si>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</si>
  <si>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</si>
  <si>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</si>
  <si>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</si>
  <si>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</si>
  <si>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</si>
  <si>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</si>
  <si>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</si>
  <si>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</si>
  <si>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</si>
  <si>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</si>
  <si>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</si>
  <si>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</si>
  <si>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</si>
  <si>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</si>
  <si>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</si>
  <si>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</si>
  <si>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</si>
  <si>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</si>
  <si>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</si>
  <si>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</si>
  <si>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</si>
  <si>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</si>
  <si>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</si>
  <si>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</si>
  <si>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</si>
  <si>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</si>
  <si>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</si>
  <si>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</si>
  <si>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</si>
  <si>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</si>
  <si>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</si>
  <si>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</si>
  <si>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</si>
  <si>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</si>
  <si>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</si>
  <si>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</si>
  <si>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</si>
  <si>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</si>
  <si>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</si>
  <si>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</si>
  <si>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</si>
  <si>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</si>
  <si>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</si>
  <si>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</si>
  <si>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</si>
  <si>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</si>
  <si>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</si>
  <si>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</si>
  <si>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</si>
  <si>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</si>
  <si>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</si>
  <si>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</si>
  <si>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</si>
  <si>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</si>
  <si>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</si>
  <si>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</si>
  <si>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</si>
  <si>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</si>
  <si>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</si>
  <si>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</si>
  <si>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</si>
  <si>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</si>
  <si>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</si>
  <si>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</si>
  <si>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</si>
  <si>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</si>
  <si>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</si>
  <si>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</si>
  <si>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</si>
  <si>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</si>
  <si>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</si>
  <si>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</si>
  <si>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</si>
  <si>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</si>
  <si>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</si>
  <si>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</si>
  <si>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</si>
  <si>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</si>
  <si>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</si>
  <si>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</si>
  <si>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</si>
  <si>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</si>
  <si>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</si>
  <si>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</si>
  <si>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</si>
  <si>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</si>
  <si>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</si>
  <si>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</si>
  <si>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</si>
  <si>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</si>
  <si>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</si>
  <si>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</si>
  <si>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</si>
  <si>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</si>
  <si>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</si>
  <si>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</si>
  <si>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</si>
  <si>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</si>
  <si>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</si>
  <si>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</si>
  <si>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</si>
  <si>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</si>
  <si>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</si>
  <si>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</si>
  <si>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</si>
  <si>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</si>
  <si>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</si>
  <si>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</si>
  <si>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</si>
  <si>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</si>
  <si>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</si>
  <si>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</si>
  <si>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</si>
  <si>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</si>
  <si>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</si>
  <si>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</si>
  <si>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</si>
  <si>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</si>
  <si>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</si>
  <si>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</si>
  <si>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</si>
  <si>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</si>
  <si>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</si>
  <si>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</si>
  <si>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</si>
  <si>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</si>
  <si>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</si>
  <si>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</si>
  <si>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</si>
  <si>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</si>
  <si>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</si>
  <si>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</si>
  <si>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</si>
  <si>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</si>
  <si>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</si>
  <si>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</si>
  <si>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</si>
  <si>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</si>
  <si>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</si>
  <si>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</si>
  <si>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</si>
  <si>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</si>
  <si>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</si>
  <si>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</si>
  <si>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</si>
  <si>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</si>
  <si>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</si>
  <si>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</si>
  <si>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</si>
  <si>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</si>
  <si>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</si>
  <si>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</si>
  <si>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</si>
  <si>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</si>
  <si>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</si>
  <si>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</si>
  <si>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</si>
  <si>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</si>
  <si>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</si>
  <si>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</si>
  <si>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</si>
  <si>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</si>
  <si>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</si>
  <si>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</si>
  <si>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</si>
  <si>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</si>
  <si>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</si>
  <si>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</si>
  <si>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</si>
  <si>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</si>
  <si>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</si>
  <si>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</si>
  <si>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</si>
  <si>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</si>
  <si>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</si>
  <si>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</si>
  <si>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</si>
  <si>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</si>
  <si>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</si>
  <si>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</si>
  <si>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</si>
  <si>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</si>
  <si>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</si>
  <si>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</si>
  <si>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</si>
  <si>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</si>
  <si>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</si>
  <si>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</si>
  <si>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</si>
  <si>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</si>
  <si>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</si>
  <si>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</si>
  <si>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</si>
  <si>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</si>
  <si>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</si>
  <si>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</si>
  <si>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</si>
  <si>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</si>
  <si>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</si>
  <si>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</si>
  <si>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</si>
  <si>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</si>
  <si>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</si>
  <si>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</si>
  <si>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</si>
  <si>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</si>
  <si>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</si>
  <si>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</si>
  <si>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</si>
  <si>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</si>
  <si>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</si>
  <si>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</si>
  <si>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</si>
  <si>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</si>
  <si>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</si>
  <si>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</si>
  <si>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</si>
  <si>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</si>
  <si>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</si>
  <si>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</si>
  <si>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</si>
  <si>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</si>
  <si>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</si>
  <si>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</si>
  <si>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</si>
  <si>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</si>
  <si>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</si>
  <si>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</si>
  <si>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</si>
  <si>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</si>
  <si>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</si>
  <si>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</si>
  <si>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</si>
  <si>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</si>
  <si>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</si>
  <si>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</si>
  <si>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</si>
  <si>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</si>
  <si>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</si>
  <si>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</si>
  <si>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</si>
  <si>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</si>
  <si>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</si>
  <si>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</si>
  <si>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</si>
  <si>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</si>
  <si>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</si>
  <si>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</si>
  <si>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</si>
  <si>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</si>
  <si>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</si>
  <si>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</si>
  <si>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</si>
  <si>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</si>
  <si>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</si>
  <si>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</si>
  <si>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</si>
  <si>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</si>
  <si>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</si>
  <si>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</si>
  <si>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</si>
  <si>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</si>
  <si>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</si>
  <si>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</si>
  <si>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</si>
  <si>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</si>
  <si>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</si>
  <si>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</si>
  <si>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</si>
  <si>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</si>
  <si>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</si>
  <si>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</si>
  <si>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</si>
  <si>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</si>
  <si>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</si>
  <si>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</si>
  <si>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</si>
  <si>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</si>
  <si>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</si>
  <si>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</si>
  <si>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</si>
  <si>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</si>
  <si>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</si>
  <si>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</si>
  <si>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</si>
  <si>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</si>
  <si>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</si>
  <si>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</si>
  <si>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</si>
  <si>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</si>
  <si>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</si>
  <si>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</si>
  <si>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</si>
  <si>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</si>
  <si>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</si>
  <si>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</si>
  <si>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</si>
  <si>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</si>
  <si>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</si>
  <si>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</si>
  <si>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</si>
  <si>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</si>
  <si>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</si>
  <si>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</si>
  <si>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</si>
  <si>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</si>
  <si>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</si>
  <si>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</si>
  <si>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</si>
  <si>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</si>
  <si>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</si>
  <si>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</si>
  <si>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</si>
  <si>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</si>
  <si>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</si>
  <si>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</si>
  <si>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</si>
  <si>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</si>
  <si>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</si>
  <si>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</si>
  <si>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</si>
  <si>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</si>
  <si>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</si>
  <si>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</si>
  <si>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</si>
  <si>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</si>
  <si>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</si>
  <si>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</si>
  <si>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</si>
  <si>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</si>
  <si>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</si>
  <si>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</si>
  <si>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</si>
  <si>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</si>
  <si>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</si>
  <si>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</si>
  <si>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</si>
  <si>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</si>
  <si>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</si>
  <si>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</si>
  <si>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</si>
  <si>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</si>
  <si>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</si>
  <si>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</si>
  <si>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</si>
  <si>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</si>
  <si>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</si>
  <si>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</si>
  <si>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</si>
  <si>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</si>
  <si>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</si>
  <si>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</si>
  <si>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</si>
  <si>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</si>
  <si>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</si>
  <si>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</si>
  <si>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</si>
  <si>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</si>
  <si>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</si>
  <si>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</si>
  <si>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</si>
  <si>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</si>
  <si>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</si>
  <si>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</si>
  <si>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</si>
  <si>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</si>
  <si>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</si>
  <si>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</si>
  <si>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</si>
  <si>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</si>
  <si>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</si>
  <si>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</si>
  <si>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</si>
  <si>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</si>
  <si>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</si>
  <si>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</si>
  <si>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</si>
  <si>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</si>
  <si>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</si>
  <si>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</si>
  <si>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</si>
  <si>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</si>
  <si>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</si>
  <si>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</si>
  <si>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</si>
  <si>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</si>
  <si>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</si>
  <si>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</si>
  <si>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</si>
  <si>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</si>
  <si>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</si>
  <si>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</si>
  <si>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</si>
  <si>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</si>
  <si>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</si>
  <si>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</si>
  <si>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</si>
  <si>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</si>
  <si>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</si>
  <si>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</si>
  <si>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</si>
  <si>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</si>
  <si>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</si>
  <si>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</si>
  <si>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</si>
  <si>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</si>
  <si>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</si>
  <si>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</si>
  <si>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</si>
  <si>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</si>
  <si>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</si>
  <si>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</si>
  <si>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</si>
  <si>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</si>
  <si>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</si>
  <si>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</si>
  <si>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</si>
  <si>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</si>
  <si>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</si>
  <si>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</si>
  <si>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</si>
  <si>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</si>
  <si>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</si>
  <si>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</si>
  <si>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</si>
  <si>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</si>
  <si>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</si>
  <si>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</si>
  <si>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</si>
  <si>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</si>
  <si>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</si>
  <si>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</si>
  <si>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</si>
  <si>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</si>
  <si>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</si>
  <si>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</si>
  <si>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</si>
  <si>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</si>
  <si>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</si>
  <si>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</si>
  <si>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</si>
  <si>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</si>
  <si>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</si>
  <si>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</si>
  <si>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</si>
  <si>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</si>
  <si>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</si>
  <si>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</si>
  <si>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</si>
  <si>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</si>
  <si>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</si>
  <si>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</si>
  <si>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</si>
  <si>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</si>
  <si>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</si>
  <si>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</si>
  <si>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</si>
  <si>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</si>
  <si>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</si>
  <si>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</si>
  <si>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</si>
  <si>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</si>
  <si>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</si>
  <si>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</si>
  <si>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</si>
  <si>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</si>
  <si>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</si>
  <si>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</si>
  <si>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</si>
  <si>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</si>
  <si>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</si>
  <si>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</si>
  <si>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</si>
  <si>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</si>
  <si>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</si>
  <si>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</si>
  <si>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</si>
  <si>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</si>
  <si>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</si>
  <si>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</si>
  <si>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</si>
  <si>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</si>
  <si>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</si>
  <si>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</si>
  <si>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</si>
  <si>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</si>
  <si>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</si>
  <si>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</si>
  <si>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</si>
  <si>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</si>
  <si>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</si>
  <si>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</si>
  <si>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</si>
  <si>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</si>
  <si>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</si>
  <si>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</si>
  <si>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</si>
  <si>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</si>
  <si>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</si>
  <si>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</si>
  <si>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</si>
  <si>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</si>
  <si>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</si>
  <si>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</si>
  <si>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</si>
  <si>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</si>
  <si>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</si>
  <si>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</si>
  <si>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</si>
  <si>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</si>
  <si>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</si>
  <si>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</si>
  <si>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</si>
  <si>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</si>
  <si>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</si>
  <si>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</si>
  <si>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</si>
  <si>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</si>
  <si>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</si>
  <si>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</si>
  <si>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</si>
  <si>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</si>
  <si>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</si>
  <si>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</si>
  <si>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</si>
  <si>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</si>
  <si>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</si>
  <si>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</si>
  <si>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</si>
  <si>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</si>
  <si>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</si>
  <si>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</si>
  <si>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</si>
  <si>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</si>
  <si>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</si>
  <si>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</si>
  <si>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</si>
  <si>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</si>
  <si>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</si>
  <si>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</si>
  <si>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</si>
  <si>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</si>
  <si>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</si>
  <si>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</si>
  <si>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</si>
  <si>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</si>
  <si>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</si>
  <si>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</si>
  <si>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</si>
  <si>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</si>
  <si>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</si>
  <si>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</si>
  <si>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</si>
  <si>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</si>
  <si>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</si>
  <si>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</si>
  <si>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</si>
  <si>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</si>
  <si>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</si>
  <si>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</si>
  <si>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</si>
  <si>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</si>
  <si>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</si>
  <si>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</si>
  <si>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</si>
  <si>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</si>
  <si>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</si>
  <si>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</si>
  <si>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</si>
  <si>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</si>
  <si>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</si>
  <si>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</si>
  <si>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</si>
  <si>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</si>
  <si>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</si>
  <si>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</si>
  <si>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</si>
  <si>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</si>
  <si>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</si>
  <si>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</si>
  <si>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</si>
  <si>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</si>
  <si>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</si>
  <si>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</si>
  <si>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</si>
  <si>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</si>
  <si>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</si>
  <si>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</si>
  <si>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</si>
  <si>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</si>
  <si>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</si>
  <si>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</si>
  <si>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</si>
  <si>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</si>
  <si>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</si>
  <si>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</si>
  <si>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</si>
  <si>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</si>
  <si>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</si>
  <si>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</si>
  <si>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</si>
  <si>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</si>
  <si>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</si>
  <si>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</si>
  <si>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</si>
  <si>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</si>
  <si>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</si>
  <si>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</si>
  <si>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</si>
  <si>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</si>
  <si>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</si>
  <si>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</si>
  <si>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</si>
  <si>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</si>
  <si>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</si>
  <si>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</si>
  <si>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</si>
  <si>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</si>
  <si>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</si>
  <si>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</si>
  <si>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</si>
  <si>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</si>
  <si>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</si>
  <si>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</si>
  <si>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</si>
  <si>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</si>
  <si>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</si>
  <si>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</si>
  <si>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</si>
  <si>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</si>
  <si>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</si>
  <si>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</si>
  <si>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</si>
  <si>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</si>
  <si>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</si>
  <si>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</si>
  <si>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</si>
  <si>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</si>
  <si>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</si>
  <si>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</si>
  <si>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</si>
  <si>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</si>
  <si>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</si>
  <si>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</si>
  <si>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</si>
  <si>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</si>
  <si>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</si>
  <si>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</si>
  <si>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</si>
  <si>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</si>
  <si>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</si>
  <si>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</si>
  <si>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</si>
  <si>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</si>
  <si>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</si>
  <si>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</si>
  <si>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</si>
  <si>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</si>
  <si>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</si>
  <si>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</si>
  <si>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</si>
  <si>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</si>
  <si>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</si>
  <si>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</si>
  <si>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</si>
  <si>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</si>
  <si>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</si>
  <si>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</si>
  <si>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</si>
  <si>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</si>
  <si>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</si>
  <si>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</si>
  <si>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</si>
  <si>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</si>
  <si>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</si>
  <si>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</si>
  <si>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</si>
  <si>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</si>
  <si>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</si>
  <si>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</si>
  <si>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</si>
  <si>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</si>
  <si>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</si>
  <si>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</si>
  <si>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</si>
  <si>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</si>
  <si>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</si>
  <si>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</si>
  <si>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</si>
  <si>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</si>
  <si>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</si>
  <si>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</si>
  <si>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</si>
  <si>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</si>
  <si>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</si>
  <si>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</si>
  <si>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</si>
  <si>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</si>
  <si>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</si>
  <si>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</si>
  <si>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</si>
  <si>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</si>
  <si>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</si>
  <si>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</si>
  <si>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</si>
  <si>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</si>
  <si>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</si>
  <si>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</si>
  <si>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</si>
  <si>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</si>
  <si>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</si>
  <si>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</si>
  <si>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</si>
  <si>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</si>
  <si>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</si>
  <si>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</si>
  <si>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</si>
  <si>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</si>
  <si>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</si>
  <si>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</si>
  <si>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</si>
  <si>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</si>
  <si>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</si>
  <si>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</si>
  <si>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</si>
  <si>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</si>
  <si>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</si>
  <si>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</si>
  <si>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</si>
  <si>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</si>
  <si>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</si>
  <si>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</si>
  <si>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</si>
  <si>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</si>
  <si>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</si>
  <si>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</si>
  <si>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</si>
  <si>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</si>
  <si>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</si>
  <si>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</si>
  <si>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</si>
  <si>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</si>
  <si>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</si>
  <si>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</si>
  <si>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</si>
  <si>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</si>
  <si>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</si>
  <si>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</si>
  <si>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</si>
  <si>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</si>
  <si>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</si>
  <si>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</si>
  <si>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</si>
  <si>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</si>
  <si>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</si>
  <si>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</si>
  <si>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</si>
  <si>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</si>
  <si>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</si>
  <si>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</si>
  <si>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</si>
  <si>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</si>
  <si>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</si>
  <si>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</si>
  <si>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</si>
  <si>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</si>
  <si>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</si>
  <si>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</si>
  <si>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</si>
  <si>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</si>
  <si>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</si>
  <si>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</si>
  <si>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</si>
  <si>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</si>
  <si>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</si>
  <si>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</si>
  <si>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</si>
  <si>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</si>
  <si>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</si>
  <si>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</si>
  <si>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</si>
  <si>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</si>
  <si>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</si>
  <si>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</si>
  <si>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</si>
  <si>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</si>
  <si>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</si>
  <si>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</si>
  <si>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</si>
  <si>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</si>
  <si>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</si>
  <si>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</si>
  <si>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</si>
  <si>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</si>
  <si>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</si>
  <si>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</si>
  <si>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</si>
  <si>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</si>
  <si>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</si>
  <si>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</si>
  <si>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</si>
  <si>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</si>
  <si>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</si>
  <si>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</si>
  <si>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</si>
  <si>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</si>
  <si>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</si>
  <si>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</si>
  <si>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</si>
  <si>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</si>
  <si>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</si>
  <si>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</si>
  <si>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</si>
  <si>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</si>
  <si>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</si>
  <si>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</si>
  <si>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</si>
  <si>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</si>
  <si>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</si>
  <si>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</si>
  <si>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</si>
  <si>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</si>
  <si>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</si>
  <si>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</si>
  <si>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</si>
  <si>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</si>
  <si>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</si>
  <si>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</si>
  <si>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</si>
  <si>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</si>
  <si>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</si>
  <si>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</si>
  <si>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</si>
  <si>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</si>
  <si>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</si>
  <si>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</si>
  <si>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</si>
  <si>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</si>
  <si>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</si>
  <si>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</si>
  <si>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</si>
  <si>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</si>
  <si>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</si>
  <si>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</si>
  <si>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</si>
  <si>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</si>
  <si>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</si>
  <si>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</si>
  <si>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</si>
  <si>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</si>
  <si>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</si>
  <si>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</si>
  <si>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</si>
  <si>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</si>
  <si>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</si>
  <si>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</si>
  <si>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</si>
  <si>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</si>
  <si>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</si>
  <si>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</si>
  <si>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</si>
  <si>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</si>
  <si>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</si>
  <si>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</si>
  <si>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</si>
  <si>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</si>
  <si>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</si>
  <si>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</si>
  <si>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</si>
  <si>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</si>
  <si>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</si>
  <si>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</si>
  <si>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</si>
  <si>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</si>
  <si>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</si>
  <si>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</si>
  <si>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</si>
  <si>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</si>
  <si>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</si>
  <si>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</si>
  <si>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</si>
  <si>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</si>
  <si>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</si>
  <si>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</si>
  <si>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</si>
  <si>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</si>
  <si>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</si>
  <si>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</si>
  <si>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</si>
  <si>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</si>
  <si>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</si>
  <si>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</si>
  <si>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</si>
  <si>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</si>
  <si>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</si>
  <si>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</si>
  <si>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</si>
  <si>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</si>
  <si>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</si>
  <si>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</si>
  <si>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</si>
  <si>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</si>
  <si>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</si>
  <si>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</si>
  <si>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</si>
  <si>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</si>
  <si>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</si>
  <si>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</si>
  <si>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</si>
  <si>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</si>
  <si>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</si>
  <si>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</si>
  <si>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</si>
  <si>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</si>
  <si>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</si>
  <si>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</si>
  <si>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</si>
  <si>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</si>
  <si>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</si>
  <si>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</si>
  <si>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</si>
  <si>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</si>
  <si>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</si>
  <si>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</si>
  <si>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</si>
  <si>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</si>
  <si>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</si>
  <si>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</si>
  <si>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</si>
  <si>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</si>
  <si>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</si>
  <si>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</si>
  <si>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</si>
  <si>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</si>
  <si>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</si>
  <si>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</si>
  <si>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</si>
  <si>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</si>
  <si>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</si>
  <si>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</si>
  <si>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</si>
  <si>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</si>
  <si>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</si>
  <si>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</si>
  <si>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</si>
  <si>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</si>
  <si>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</si>
  <si>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</si>
  <si>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</si>
  <si>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</si>
  <si>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</si>
  <si>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</si>
  <si>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</si>
  <si>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</si>
  <si>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</si>
  <si>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</si>
  <si>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</si>
  <si>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</si>
  <si>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</si>
  <si>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</si>
  <si>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</si>
  <si>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</si>
  <si>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</si>
  <si>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</si>
  <si>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</si>
  <si>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</si>
  <si>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</si>
  <si>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</si>
  <si>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</si>
  <si>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</si>
  <si>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</si>
  <si>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</si>
  <si>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</si>
  <si>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</si>
  <si>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</si>
  <si>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</si>
  <si>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</si>
  <si>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</si>
  <si>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</si>
  <si>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</si>
  <si>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</si>
  <si>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</si>
  <si>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</si>
  <si>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</si>
  <si>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</si>
  <si>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</si>
  <si>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</si>
  <si>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</si>
  <si>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</si>
  <si>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</si>
  <si>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</si>
  <si>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</si>
  <si>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</si>
  <si>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</si>
  <si>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</si>
  <si>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</si>
  <si>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</si>
  <si>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</si>
  <si>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</si>
  <si>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</si>
  <si>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</si>
  <si>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</si>
  <si>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</si>
  <si>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</si>
  <si>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</si>
  <si>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</si>
  <si>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</si>
  <si>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</si>
  <si>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</si>
  <si>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</si>
  <si>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</si>
  <si>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</si>
  <si>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</si>
  <si>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</si>
  <si>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</si>
  <si>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</si>
  <si>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</si>
  <si>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</si>
  <si>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</si>
  <si>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</si>
  <si>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</si>
  <si>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</si>
  <si>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</si>
  <si>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</si>
  <si>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</si>
  <si>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</si>
  <si>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</si>
  <si>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</si>
  <si>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</si>
  <si>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</si>
  <si>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</si>
  <si>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</si>
  <si>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</si>
  <si>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</si>
  <si>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</si>
  <si>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</si>
  <si>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</si>
  <si>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</si>
  <si>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</si>
  <si>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</si>
  <si>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</si>
  <si>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</si>
  <si>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</si>
  <si>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</si>
  <si>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</si>
  <si>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</si>
  <si>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</si>
  <si>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</si>
  <si>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</si>
  <si>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</si>
  <si>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</si>
  <si>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</si>
  <si>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</si>
  <si>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</si>
  <si>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</si>
  <si>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</si>
  <si>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</si>
  <si>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</si>
  <si>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</si>
  <si>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</si>
  <si>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</si>
  <si>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</si>
  <si>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</si>
  <si>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</si>
  <si>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</si>
  <si>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</si>
  <si>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</si>
  <si>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</si>
  <si>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</si>
  <si>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</si>
  <si>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</si>
  <si>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</si>
  <si>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</si>
  <si>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</si>
  <si>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</si>
  <si>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</si>
  <si>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</si>
  <si>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</si>
  <si>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</si>
  <si>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</si>
  <si>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</si>
  <si>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</si>
  <si>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</si>
  <si>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</si>
  <si>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</si>
  <si>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</si>
  <si>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</si>
  <si>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</si>
  <si>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</si>
  <si>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</si>
  <si>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</si>
  <si>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</si>
  <si>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</si>
  <si>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</si>
  <si>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</si>
  <si>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</si>
  <si>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</si>
  <si>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</si>
  <si>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</si>
  <si>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</si>
  <si>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</si>
  <si>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</si>
  <si>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</si>
  <si>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</si>
  <si>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</si>
  <si>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</si>
  <si>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</si>
  <si>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</si>
  <si>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</si>
  <si>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</si>
  <si>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</si>
  <si>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</si>
  <si>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</si>
  <si>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</si>
  <si>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</si>
  <si>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</si>
  <si>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</si>
  <si>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</si>
  <si>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</si>
  <si>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</si>
  <si>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</si>
  <si>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</si>
  <si>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</si>
  <si>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</si>
  <si>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</si>
  <si>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</si>
  <si>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</si>
  <si>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</si>
  <si>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</si>
  <si>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</si>
  <si>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</si>
  <si>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</si>
  <si>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</si>
  <si>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</si>
  <si>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</si>
  <si>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</si>
  <si>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</si>
  <si>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</si>
  <si>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</si>
  <si>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</si>
  <si>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</si>
  <si>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</si>
  <si>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</si>
  <si>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</si>
  <si>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</si>
  <si>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</si>
  <si>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</si>
  <si>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</si>
  <si>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</si>
  <si>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</si>
  <si>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</si>
  <si>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</si>
  <si>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</si>
  <si>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</si>
  <si>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</si>
  <si>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</si>
  <si>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</si>
  <si>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</si>
  <si>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</si>
  <si>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</si>
  <si>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</si>
  <si>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</si>
  <si>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</si>
  <si>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</si>
  <si>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</si>
  <si>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</si>
  <si>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</si>
  <si>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</si>
  <si>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</si>
  <si>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</si>
  <si>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</si>
  <si>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</si>
  <si>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</si>
  <si>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</si>
  <si>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</si>
  <si>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</si>
  <si>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</si>
  <si>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</si>
  <si>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</si>
  <si>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</si>
  <si>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</si>
  <si>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</si>
  <si>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</si>
  <si>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</si>
  <si>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</si>
  <si>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</si>
  <si>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</si>
  <si>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</si>
  <si>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</si>
  <si>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</si>
  <si>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</si>
  <si>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</si>
  <si>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</si>
  <si>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</si>
  <si>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</si>
  <si>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</si>
  <si>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</si>
  <si>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</si>
  <si>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</si>
  <si>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</si>
  <si>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</si>
  <si>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</si>
  <si>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</si>
  <si>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</si>
  <si>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</si>
  <si>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</si>
  <si>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</si>
  <si>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</si>
  <si>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</si>
  <si>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</si>
  <si>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</si>
  <si>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</si>
  <si>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</si>
  <si>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</si>
  <si>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</si>
  <si>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</si>
  <si>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</si>
  <si>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</si>
  <si>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</si>
  <si>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</si>
  <si>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</si>
  <si>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</si>
  <si>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</si>
  <si>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</si>
  <si>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</si>
  <si>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</si>
  <si>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</si>
  <si>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</si>
  <si>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</si>
  <si>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</si>
  <si>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</si>
  <si>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</si>
  <si>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</si>
  <si>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</si>
  <si>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</si>
  <si>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</si>
  <si>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</si>
  <si>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</si>
  <si>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</si>
  <si>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</si>
  <si>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</si>
  <si>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</si>
  <si>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</si>
  <si>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</si>
  <si>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</si>
  <si>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</si>
  <si>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</si>
  <si>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</si>
  <si>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</si>
  <si>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</si>
  <si>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</si>
  <si>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</si>
  <si>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</si>
  <si>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</si>
  <si>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</si>
  <si>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</si>
  <si>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</si>
  <si>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</si>
  <si>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</si>
  <si>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</si>
  <si>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</si>
  <si>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</si>
  <si>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</si>
  <si>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</si>
  <si>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</si>
  <si>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</si>
  <si>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</si>
  <si>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</si>
  <si>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</si>
  <si>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</si>
  <si>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</si>
  <si>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</si>
  <si>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</si>
  <si>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</si>
  <si>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</si>
  <si>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</si>
  <si>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</si>
  <si>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</si>
  <si>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</si>
  <si>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</si>
  <si>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</si>
  <si>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</si>
  <si>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</si>
  <si>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</si>
  <si>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</si>
  <si>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</si>
  <si>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</si>
  <si>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</si>
  <si>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</si>
  <si>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</si>
  <si>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</si>
  <si>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</si>
  <si>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</si>
  <si>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</si>
  <si>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</si>
  <si>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</si>
  <si>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</si>
  <si>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</si>
  <si>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</si>
  <si>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</si>
  <si>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</si>
  <si>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</si>
  <si>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</si>
  <si>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</si>
  <si>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</si>
  <si>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</si>
  <si>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</si>
  <si>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</si>
  <si>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</si>
  <si>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</si>
  <si>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</si>
  <si>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</si>
  <si>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</si>
  <si>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</si>
  <si>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</si>
  <si>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</si>
  <si>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</si>
  <si>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</si>
  <si>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</si>
  <si>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</si>
  <si>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</si>
  <si>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</si>
  <si>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</si>
  <si>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</si>
  <si>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</si>
  <si>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</si>
  <si>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</si>
  <si>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</si>
  <si>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</si>
  <si>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</si>
  <si>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</si>
  <si>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</si>
  <si>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</si>
  <si>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</si>
  <si>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</si>
  <si>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</si>
  <si>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</si>
  <si>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</si>
  <si>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</si>
  <si>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</si>
  <si>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</si>
  <si>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</si>
  <si>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</si>
  <si>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</si>
  <si>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</si>
  <si>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</si>
  <si>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</si>
  <si>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</si>
  <si>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</si>
  <si>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</si>
  <si>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</si>
  <si>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</si>
  <si>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</si>
  <si>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</si>
  <si>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</si>
  <si>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</si>
  <si>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</si>
  <si>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</si>
  <si>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</si>
  <si>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</si>
  <si>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</si>
  <si>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</si>
  <si>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</si>
  <si>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</si>
  <si>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</si>
  <si>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</si>
  <si>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</si>
  <si>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</si>
  <si>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</si>
  <si>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</si>
  <si>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</si>
  <si>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</si>
  <si>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</si>
  <si>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</si>
  <si>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</si>
  <si>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</si>
  <si>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</si>
  <si>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</si>
  <si>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</si>
  <si>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</si>
  <si>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</si>
  <si>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</si>
  <si>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</si>
  <si>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</si>
  <si>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</si>
  <si>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</si>
  <si>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</si>
  <si>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</si>
  <si>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</si>
  <si>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</si>
  <si>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</si>
  <si>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</si>
  <si>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</si>
  <si>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</si>
  <si>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</si>
  <si>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</si>
  <si>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</si>
  <si>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</si>
  <si>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</si>
  <si>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</si>
  <si>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</si>
  <si>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</si>
  <si>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</si>
  <si>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</si>
  <si>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</si>
  <si>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</si>
  <si>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</si>
  <si>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</si>
  <si>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</si>
  <si>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</si>
  <si>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</si>
  <si>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</si>
  <si>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</si>
  <si>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</si>
  <si>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</si>
  <si>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</si>
  <si>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</si>
  <si>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</si>
  <si>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</si>
  <si>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</si>
  <si>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</si>
  <si>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</si>
  <si>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</si>
  <si>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</si>
  <si>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</si>
  <si>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</si>
  <si>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</si>
  <si>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</si>
  <si>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</si>
  <si>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</si>
  <si>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</si>
  <si>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</si>
  <si>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</si>
  <si>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</si>
  <si>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</si>
  <si>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</si>
  <si>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</si>
  <si>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</si>
  <si>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</si>
  <si>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</si>
  <si>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</si>
  <si>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</si>
  <si>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</si>
  <si>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</si>
  <si>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</si>
  <si>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</si>
  <si>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</si>
  <si>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</si>
  <si>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</si>
  <si>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</si>
  <si>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</si>
  <si>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</si>
  <si>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</si>
  <si>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</si>
  <si>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</si>
  <si>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</si>
  <si>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</si>
  <si>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</si>
  <si>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</si>
  <si>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</si>
  <si>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</si>
  <si>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</si>
  <si>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</si>
  <si>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</si>
  <si>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</si>
  <si>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</si>
  <si>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</si>
  <si>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</si>
  <si>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</si>
  <si>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</si>
  <si>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</si>
  <si>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</si>
  <si>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</si>
  <si>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</si>
  <si>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</si>
  <si>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</si>
  <si>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</si>
  <si>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</si>
  <si>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</si>
  <si>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</si>
  <si>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</si>
  <si>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</si>
  <si>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</si>
  <si>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</si>
  <si>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</si>
  <si>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</si>
  <si>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</si>
  <si>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</si>
  <si>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</si>
  <si>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</si>
  <si>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</si>
  <si>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</si>
  <si>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</si>
  <si>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</si>
  <si>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</si>
  <si>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</si>
  <si>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</si>
  <si>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</si>
  <si>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</si>
  <si>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</si>
  <si>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</si>
  <si>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</si>
  <si>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</si>
  <si>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</si>
  <si>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</si>
  <si>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</si>
  <si>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</si>
  <si>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</si>
  <si>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</si>
  <si>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</si>
  <si>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</si>
  <si>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</si>
  <si>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</si>
  <si>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</si>
  <si>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</si>
  <si>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</si>
  <si>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</si>
  <si>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</si>
  <si>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</si>
  <si>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</si>
  <si>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</si>
  <si>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</si>
  <si>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</si>
  <si>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</si>
  <si>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</si>
  <si>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</si>
  <si>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</si>
  <si>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</si>
  <si>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</si>
  <si>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</si>
  <si>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</si>
  <si>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</si>
  <si>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</si>
  <si>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</si>
  <si>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</si>
  <si>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</si>
  <si>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</si>
  <si>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</si>
  <si>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</si>
  <si>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</si>
  <si>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</si>
  <si>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</si>
  <si>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</si>
  <si>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</si>
  <si>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</si>
  <si>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</si>
  <si>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</si>
  <si>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</si>
  <si>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</si>
  <si>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</si>
  <si>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</si>
  <si>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</si>
  <si>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</si>
  <si>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</si>
  <si>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</si>
  <si>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</si>
  <si>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</si>
  <si>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</si>
  <si>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</si>
  <si>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</si>
  <si>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</si>
  <si>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</si>
  <si>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</si>
  <si>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</si>
  <si>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</si>
  <si>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</si>
  <si>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</si>
  <si>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</si>
  <si>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</si>
  <si>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</si>
  <si>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</si>
  <si>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</si>
  <si>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</si>
  <si>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</si>
  <si>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</si>
  <si>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</si>
  <si>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</si>
  <si>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</si>
  <si>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</si>
  <si>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</si>
  <si>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</si>
  <si>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</si>
  <si>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</si>
  <si>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</si>
  <si>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</si>
  <si>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</si>
  <si>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</si>
  <si>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</si>
  <si>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</si>
  <si>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</si>
  <si>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</si>
  <si>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</si>
  <si>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</si>
  <si>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</si>
  <si>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</si>
  <si>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</si>
  <si>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</si>
  <si>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</si>
  <si>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</si>
  <si>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</si>
  <si>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</si>
  <si>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</si>
  <si>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</si>
  <si>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</si>
  <si>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</si>
  <si>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</si>
  <si>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</si>
  <si>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</si>
  <si>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</si>
  <si>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</si>
  <si>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</si>
  <si>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</si>
  <si>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</si>
  <si>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</si>
  <si>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</si>
  <si>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</si>
  <si>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</si>
  <si>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</si>
  <si>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</si>
  <si>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</si>
  <si>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</si>
  <si>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</si>
  <si>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</si>
  <si>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</si>
  <si>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</si>
  <si>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</si>
  <si>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</si>
  <si>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</si>
  <si>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</si>
  <si>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</si>
  <si>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</si>
  <si>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</si>
  <si>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</si>
  <si>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</si>
  <si>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</si>
  <si>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</si>
  <si>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</si>
  <si>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</si>
  <si>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</si>
  <si>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</si>
  <si>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</si>
  <si>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</si>
  <si>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</si>
  <si>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</si>
  <si>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</si>
  <si>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</si>
  <si>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</si>
  <si>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</si>
  <si>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</si>
  <si>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</si>
  <si>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</si>
  <si>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</si>
  <si>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</si>
  <si>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</si>
  <si>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</si>
  <si>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</si>
  <si>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</si>
  <si>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</si>
  <si>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</si>
  <si>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</si>
  <si>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</si>
  <si>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</si>
  <si>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</si>
  <si>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</si>
  <si>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</si>
  <si>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</si>
  <si>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</si>
  <si>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</si>
  <si>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</si>
  <si>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</si>
  <si>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</si>
  <si>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</si>
  <si>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</si>
  <si>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</si>
  <si>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</si>
  <si>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</si>
  <si>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</si>
  <si>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</si>
  <si>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</si>
  <si>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</si>
  <si>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</si>
  <si>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</si>
  <si>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</si>
  <si>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</si>
  <si>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</si>
  <si>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</si>
  <si>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</si>
  <si>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</si>
  <si>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</si>
  <si>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</si>
  <si>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</si>
  <si>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</si>
  <si>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</si>
  <si>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</si>
  <si>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</si>
  <si>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</si>
  <si>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</si>
  <si>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</si>
  <si>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</si>
  <si>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</si>
  <si>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</si>
  <si>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</si>
  <si>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</si>
  <si>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</si>
  <si>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</si>
  <si>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</si>
  <si>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</si>
  <si>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</si>
  <si>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</si>
  <si>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</si>
  <si>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</si>
  <si>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</si>
  <si>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</si>
  <si>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</si>
  <si>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</si>
  <si>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</si>
  <si>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</si>
  <si>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</si>
  <si>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</si>
  <si>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</si>
  <si>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</si>
  <si>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</si>
  <si>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</si>
  <si>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</si>
  <si>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</si>
  <si>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</si>
  <si>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</si>
  <si>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</si>
  <si>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</si>
  <si>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</si>
  <si>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</si>
  <si>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</si>
  <si>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</si>
  <si>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</si>
  <si>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</si>
  <si>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</si>
  <si>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</si>
  <si>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</si>
  <si>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</si>
  <si>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</si>
  <si>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</si>
  <si>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</si>
  <si>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</si>
  <si>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</si>
  <si>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</si>
  <si>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</si>
  <si>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</si>
  <si>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</si>
  <si>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</si>
  <si>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</si>
  <si>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</si>
  <si>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</si>
  <si>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</si>
  <si>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</si>
  <si>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</si>
  <si>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</si>
  <si>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</si>
  <si>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</si>
  <si>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</si>
  <si>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</si>
  <si>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</si>
  <si>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</si>
  <si>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</si>
  <si>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</si>
  <si>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</si>
  <si>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</si>
  <si>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</si>
  <si>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</si>
  <si>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</si>
  <si>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</si>
  <si>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</si>
  <si>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</si>
  <si>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</si>
  <si>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</si>
  <si>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</si>
  <si>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</si>
  <si>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</si>
  <si>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</si>
  <si>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</si>
  <si>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</si>
  <si>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</si>
  <si>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</si>
  <si>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</si>
  <si>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</si>
  <si>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</si>
  <si>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</si>
  <si>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</si>
  <si>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</si>
  <si>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</si>
  <si>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</si>
  <si>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</si>
  <si>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</si>
  <si>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</si>
  <si>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</si>
  <si>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</si>
  <si>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</si>
  <si>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</si>
  <si>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</si>
  <si>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</si>
  <si>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</si>
  <si>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</si>
  <si>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</si>
  <si>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</si>
  <si>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</si>
  <si>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</si>
  <si>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</si>
  <si>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</si>
  <si>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</si>
  <si>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</si>
  <si>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</si>
  <si>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</si>
  <si>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</si>
  <si>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</si>
  <si>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</si>
  <si>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</si>
  <si>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</si>
  <si>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</si>
  <si>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</si>
  <si>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</si>
  <si>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</si>
  <si>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</si>
  <si>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</si>
  <si>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</si>
  <si>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</si>
  <si>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</si>
  <si>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</si>
  <si>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</si>
  <si>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</si>
  <si>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</si>
  <si>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</si>
  <si>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</si>
  <si>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</si>
  <si>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</si>
  <si>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</si>
  <si>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</si>
  <si>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</si>
  <si>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</si>
  <si>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</si>
  <si>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</si>
  <si>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</si>
  <si>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</si>
  <si>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</si>
  <si>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</si>
  <si>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</si>
  <si>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</si>
  <si>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</si>
  <si>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</si>
  <si>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</si>
  <si>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</si>
  <si>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</si>
  <si>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</si>
  <si>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</si>
  <si>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</si>
  <si>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</si>
  <si>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</si>
  <si>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</si>
  <si>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</si>
  <si>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</si>
  <si>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</si>
  <si>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</si>
  <si>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</si>
  <si>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</si>
  <si>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</si>
  <si>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</si>
  <si>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</si>
  <si>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</si>
  <si>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</si>
  <si>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</si>
  <si>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</si>
  <si>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</si>
  <si>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</si>
  <si>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</si>
  <si>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</si>
  <si>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</si>
  <si>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</si>
  <si>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</si>
  <si>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</si>
  <si>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</si>
  <si>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</si>
  <si>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</si>
  <si>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</si>
  <si>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</si>
  <si>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</si>
  <si>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</si>
  <si>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</si>
  <si>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</si>
  <si>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</si>
  <si>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</si>
  <si>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</si>
  <si>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</si>
  <si>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</si>
  <si>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</si>
  <si>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</si>
  <si>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</si>
  <si>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</si>
  <si>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</si>
  <si>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</si>
  <si>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</si>
  <si>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</si>
  <si>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</si>
  <si>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</si>
  <si>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</si>
  <si>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</si>
  <si>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</si>
  <si>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</si>
  <si>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</si>
  <si>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</si>
  <si>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</si>
  <si>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</si>
  <si>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</si>
  <si>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</si>
  <si>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</si>
  <si>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</si>
  <si>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</si>
  <si>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</si>
  <si>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</si>
  <si>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</si>
  <si>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</si>
  <si>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</si>
  <si>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</si>
  <si>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</si>
  <si>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</si>
  <si>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</si>
  <si>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</si>
  <si>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</si>
  <si>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</si>
  <si>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</si>
  <si>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</si>
  <si>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</si>
  <si>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</si>
  <si>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</si>
  <si>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</si>
  <si>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</si>
  <si>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</si>
  <si>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</si>
  <si>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</si>
  <si>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</si>
  <si>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</si>
  <si>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</si>
  <si>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</si>
  <si>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</si>
  <si>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</si>
  <si>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</si>
  <si>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</si>
  <si>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</si>
  <si>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</si>
  <si>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</si>
  <si>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</si>
  <si>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</si>
  <si>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</si>
  <si>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</si>
  <si>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</si>
  <si>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</si>
  <si>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</si>
  <si>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</si>
  <si>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</si>
  <si>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</si>
  <si>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</si>
  <si>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</si>
  <si>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</si>
  <si>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</si>
  <si>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</si>
  <si>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</si>
  <si>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</si>
  <si>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</si>
  <si>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</si>
  <si>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</si>
  <si>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</si>
  <si>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</si>
  <si>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</si>
  <si>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</si>
  <si>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</si>
  <si>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</si>
  <si>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</si>
  <si>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</si>
  <si>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</si>
  <si>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</si>
  <si>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</si>
  <si>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</si>
  <si>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</si>
  <si>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</si>
  <si>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</si>
  <si>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</si>
  <si>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</si>
  <si>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</si>
  <si>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</si>
  <si>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</si>
  <si>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</si>
  <si>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</si>
  <si>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</si>
  <si>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</si>
  <si>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</si>
  <si>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</si>
  <si>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</si>
  <si>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</si>
  <si>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</si>
  <si>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</si>
  <si>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</si>
  <si>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</si>
  <si>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</si>
  <si>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</si>
  <si>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</si>
  <si>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</si>
  <si>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</si>
  <si>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</si>
  <si>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</si>
  <si>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</si>
  <si>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</si>
  <si>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</si>
  <si>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</si>
  <si>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</si>
  <si>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</si>
  <si>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</si>
  <si>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</si>
  <si>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</si>
  <si>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</si>
  <si>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</si>
  <si>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</si>
  <si>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</si>
  <si>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</si>
  <si>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</si>
  <si>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</si>
  <si>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</si>
  <si>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</si>
  <si>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</si>
  <si>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</si>
  <si>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</si>
  <si>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</si>
  <si>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</si>
  <si>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</si>
  <si>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</si>
  <si>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</si>
  <si>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</si>
  <si>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</si>
  <si>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</si>
  <si>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</si>
  <si>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</si>
  <si>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</si>
  <si>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</si>
  <si>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</si>
  <si>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</si>
  <si>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</si>
  <si>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</si>
  <si>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</si>
  <si>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</si>
  <si>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</si>
  <si>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</si>
  <si>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</si>
  <si>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</si>
  <si>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</si>
  <si>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</si>
  <si>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</si>
  <si>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</si>
  <si>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</si>
  <si>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</si>
  <si>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</si>
  <si>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</si>
  <si>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</si>
  <si>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</si>
  <si>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</si>
  <si>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</si>
  <si>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</si>
  <si>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</si>
  <si>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</si>
  <si>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</si>
  <si>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</si>
  <si>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</si>
  <si>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</si>
  <si>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</si>
  <si>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</si>
  <si>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</si>
  <si>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</si>
  <si>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</si>
  <si>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</si>
  <si>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</si>
  <si>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</si>
  <si>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</si>
  <si>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</si>
  <si>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</si>
  <si>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</si>
  <si>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</si>
  <si>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</si>
  <si>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</si>
  <si>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</si>
  <si>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</si>
  <si>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</si>
  <si>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</si>
  <si>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</si>
  <si>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</si>
  <si>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</si>
  <si>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</si>
  <si>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</si>
  <si>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</si>
  <si>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</si>
  <si>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</si>
  <si>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</si>
  <si>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</si>
  <si>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</si>
  <si>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</si>
  <si>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</si>
  <si>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</si>
  <si>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</si>
  <si>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</si>
  <si>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</si>
  <si>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</si>
  <si>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</si>
  <si>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</si>
  <si>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</si>
  <si>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</si>
  <si>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</si>
  <si>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</si>
  <si>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</si>
  <si>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</si>
  <si>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</si>
  <si>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</si>
  <si>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</si>
  <si>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</si>
  <si>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</si>
  <si>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</si>
  <si>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</si>
  <si>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</si>
  <si>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</si>
  <si>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</si>
  <si>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</si>
  <si>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</si>
  <si>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</si>
  <si>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</si>
  <si>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</si>
  <si>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</si>
  <si>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</si>
  <si>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</si>
  <si>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</si>
  <si>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</si>
  <si>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</si>
  <si>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</si>
  <si>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</si>
  <si>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</si>
  <si>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</si>
  <si>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</si>
  <si>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</si>
  <si>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</si>
  <si>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</si>
  <si>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</si>
  <si>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</si>
  <si>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</si>
  <si>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</si>
  <si>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</si>
  <si>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</si>
  <si>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</si>
  <si>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</si>
  <si>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</si>
  <si>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</si>
  <si>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</si>
  <si>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</si>
  <si>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</si>
  <si>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</si>
  <si>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</si>
  <si>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</si>
  <si>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</si>
  <si>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</si>
  <si>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</si>
  <si>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</si>
  <si>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</si>
  <si>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</si>
  <si>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</si>
  <si>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</si>
  <si>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</si>
  <si>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</si>
  <si>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</si>
  <si>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</si>
  <si>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</si>
  <si>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</si>
  <si>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</si>
  <si>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</si>
  <si>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</si>
  <si>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</si>
  <si>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</si>
  <si>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</si>
  <si>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</si>
  <si>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</si>
  <si>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</si>
  <si>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</si>
  <si>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</si>
  <si>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</si>
  <si>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</si>
  <si>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</si>
  <si>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</si>
  <si>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</si>
  <si>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</si>
  <si>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</si>
  <si>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</si>
  <si>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</si>
  <si>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</si>
  <si>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</si>
  <si>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</si>
  <si>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</si>
  <si>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</si>
  <si>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</si>
  <si>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</si>
  <si>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</si>
  <si>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</si>
  <si>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</si>
  <si>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</si>
  <si>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</si>
  <si>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</si>
  <si>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</si>
  <si>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</si>
  <si>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</si>
  <si>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</si>
  <si>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</si>
  <si>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</si>
  <si>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</si>
  <si>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</si>
  <si>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</si>
  <si>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</si>
  <si>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</si>
  <si>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</si>
  <si>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</si>
  <si>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</si>
  <si>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</si>
  <si>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</si>
  <si>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</si>
  <si>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</si>
  <si>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</si>
  <si>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</si>
  <si>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</si>
  <si>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</si>
  <si>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</si>
  <si>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</si>
  <si>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</si>
  <si>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</si>
  <si>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</si>
  <si>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</si>
  <si>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</si>
  <si>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</si>
  <si>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</si>
  <si>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</si>
  <si>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</si>
  <si>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</si>
  <si>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</si>
  <si>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</si>
  <si>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</si>
  <si>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</si>
  <si>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</si>
  <si>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</si>
  <si>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</si>
  <si>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</si>
  <si>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</si>
  <si>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</si>
  <si>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</si>
  <si>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</si>
  <si>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</si>
  <si>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</si>
  <si>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</si>
  <si>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</si>
  <si>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</si>
  <si>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</si>
  <si>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</si>
  <si>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</si>
  <si>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</si>
  <si>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</si>
  <si>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</si>
  <si>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</si>
  <si>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</si>
  <si>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</si>
  <si>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</si>
  <si>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</si>
  <si>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</si>
  <si>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</si>
  <si>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</si>
  <si>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</si>
  <si>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</si>
  <si>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</si>
  <si>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</si>
  <si>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</si>
  <si>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</si>
  <si>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</si>
  <si>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</si>
  <si>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</si>
  <si>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</si>
  <si>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</si>
  <si>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</si>
  <si>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</si>
  <si>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</si>
  <si>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</si>
  <si>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</si>
  <si>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</si>
  <si>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</si>
  <si>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</si>
  <si>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</si>
  <si>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</si>
  <si>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</si>
  <si>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</si>
  <si>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</si>
  <si>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</si>
  <si>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</si>
  <si>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</si>
  <si>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</si>
  <si>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</si>
  <si>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</si>
  <si>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</si>
  <si>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</si>
  <si>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</si>
  <si>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</si>
  <si>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</si>
  <si>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</si>
  <si>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</si>
  <si>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</si>
  <si>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</si>
  <si>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</si>
  <si>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</si>
  <si>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</si>
  <si>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</si>
  <si>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</si>
  <si>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</si>
  <si>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</si>
  <si>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</si>
  <si>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</si>
  <si>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</si>
  <si>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</si>
  <si>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</si>
  <si>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</si>
  <si>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</si>
  <si>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</si>
  <si>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</si>
  <si>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</si>
  <si>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</si>
  <si>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</si>
  <si>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</si>
  <si>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</si>
  <si>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</si>
  <si>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</si>
  <si>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</si>
  <si>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</si>
  <si>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</si>
  <si>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</si>
  <si>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</si>
  <si>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</si>
  <si>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</si>
  <si>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</si>
  <si>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</si>
  <si>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</si>
  <si>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</si>
  <si>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</si>
  <si>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</si>
  <si>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</si>
  <si>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</si>
  <si>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</si>
  <si>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</si>
  <si>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</si>
  <si>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</si>
  <si>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</si>
  <si>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</si>
  <si>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</si>
  <si>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</si>
  <si>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</si>
  <si>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</si>
  <si>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</si>
  <si>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</si>
  <si>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</si>
  <si>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</si>
  <si>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</si>
  <si>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</si>
  <si>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</si>
  <si>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</si>
  <si>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</si>
  <si>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</si>
  <si>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</si>
  <si>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</si>
  <si>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</si>
  <si>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</si>
  <si>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</si>
  <si>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</si>
  <si>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</si>
  <si>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</si>
  <si>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</si>
  <si>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</si>
  <si>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</si>
  <si>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</si>
  <si>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</si>
  <si>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</si>
  <si>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</si>
  <si>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</si>
  <si>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</si>
  <si>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</si>
  <si>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</si>
  <si>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</si>
  <si>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</si>
  <si>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</si>
  <si>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</si>
  <si>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</si>
  <si>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</si>
  <si>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</si>
  <si>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</si>
  <si>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</si>
  <si>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</si>
  <si>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</si>
  <si>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</si>
  <si>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</si>
  <si>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</si>
  <si>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</si>
  <si>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</si>
  <si>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</si>
  <si>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</si>
  <si>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</si>
  <si>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</si>
  <si>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</si>
  <si>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</si>
  <si>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</si>
  <si>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</si>
  <si>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</si>
  <si>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</si>
  <si>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</si>
  <si>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</si>
  <si>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</si>
  <si>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</si>
  <si>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</si>
  <si>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</si>
  <si>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</si>
  <si>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</si>
  <si>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</si>
  <si>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</si>
  <si>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</si>
  <si>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</si>
  <si>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</si>
  <si>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</si>
  <si>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</si>
  <si>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</si>
  <si>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</si>
  <si>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</si>
  <si>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</si>
  <si>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</si>
  <si>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</si>
  <si>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</si>
  <si>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</si>
  <si>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</si>
  <si>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</si>
  <si>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</si>
  <si>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</si>
  <si>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</si>
  <si>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</si>
  <si>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</si>
  <si>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</si>
  <si>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</si>
  <si>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</si>
  <si>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</si>
  <si>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</si>
  <si>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</si>
  <si>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</si>
  <si>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</si>
  <si>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</si>
  <si>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</si>
  <si>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</si>
  <si>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</si>
  <si>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</si>
  <si>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</si>
  <si>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</si>
  <si>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</si>
  <si>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</si>
  <si>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</si>
  <si>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</si>
  <si>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</si>
  <si>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</si>
  <si>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</si>
  <si>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</si>
  <si>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</si>
  <si>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</si>
  <si>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</si>
  <si>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</si>
  <si>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</si>
  <si>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</si>
  <si>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</si>
  <si>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</si>
  <si>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</si>
  <si>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</si>
  <si>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</si>
  <si>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</si>
  <si>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</si>
  <si>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</si>
  <si>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</si>
  <si>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</si>
  <si>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</si>
  <si>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</si>
  <si>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</si>
  <si>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</si>
  <si>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</si>
  <si>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</si>
  <si>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</si>
  <si>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</si>
  <si>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</si>
  <si>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</si>
  <si>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</si>
  <si>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</si>
  <si>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</si>
  <si>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</si>
  <si>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</si>
  <si>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</si>
  <si>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</si>
  <si>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</si>
  <si>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</si>
  <si>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</si>
  <si>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</si>
  <si>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</si>
  <si>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</si>
  <si>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</si>
  <si>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</si>
  <si>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</si>
  <si>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</si>
  <si>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</si>
  <si>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</si>
  <si>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</si>
  <si>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</si>
  <si>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</si>
  <si>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</si>
  <si>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</si>
  <si>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</si>
  <si>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</si>
  <si>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</si>
  <si>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</si>
  <si>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</si>
  <si>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</si>
  <si>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</si>
  <si>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</si>
  <si>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</si>
  <si>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</si>
  <si>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</si>
  <si>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</si>
  <si>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</si>
  <si>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</si>
  <si>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</si>
  <si>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</si>
  <si>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</si>
  <si>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</si>
  <si>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</si>
  <si>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</si>
  <si>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</si>
  <si>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</si>
  <si>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</si>
  <si>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</si>
  <si>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</si>
  <si>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</si>
  <si>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</si>
  <si>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</si>
  <si>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</si>
  <si>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</si>
  <si>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</si>
  <si>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</si>
  <si>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</si>
  <si>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</si>
  <si>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</si>
  <si>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</si>
  <si>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</si>
  <si>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</si>
  <si>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</si>
  <si>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</si>
  <si>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</si>
  <si>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</si>
  <si>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</si>
  <si>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</si>
  <si>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</si>
  <si>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</si>
  <si>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</si>
  <si>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</si>
  <si>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</si>
  <si>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</si>
  <si>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</si>
  <si>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</si>
  <si>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</si>
  <si>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</si>
  <si>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</si>
  <si>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</si>
  <si>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</si>
  <si>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</si>
  <si>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</si>
  <si>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</si>
  <si>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</si>
  <si>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</si>
  <si>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</si>
  <si>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</si>
  <si>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</si>
  <si>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</si>
  <si>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</si>
  <si>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</si>
  <si>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</si>
  <si>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</si>
  <si>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</si>
  <si>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</si>
  <si>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</si>
  <si>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</si>
  <si>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</si>
  <si>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</si>
  <si>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</si>
  <si>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</si>
  <si>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</si>
  <si>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</si>
  <si>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</si>
  <si>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</si>
  <si>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</si>
  <si>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</si>
  <si>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</si>
  <si>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</si>
  <si>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</si>
  <si>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</si>
  <si>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</si>
  <si>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</si>
  <si>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</si>
  <si>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</si>
  <si>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</si>
  <si>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</si>
  <si>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</si>
  <si>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</si>
  <si>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</si>
  <si>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</si>
  <si>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</si>
  <si>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</si>
  <si>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</si>
  <si>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</si>
  <si>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</si>
  <si>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</si>
  <si>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</si>
  <si>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</si>
  <si>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</si>
  <si>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</si>
  <si>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</si>
  <si>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</si>
  <si>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</si>
  <si>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</si>
  <si>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</si>
  <si>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</si>
  <si>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</si>
  <si>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</si>
  <si>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</si>
  <si>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</si>
  <si>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</si>
  <si>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</si>
  <si>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</si>
  <si>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</si>
  <si>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</si>
  <si>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</si>
  <si>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</si>
  <si>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</si>
  <si>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</si>
  <si>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</si>
  <si>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</si>
  <si>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</si>
  <si>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</si>
  <si>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</si>
  <si>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</si>
  <si>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</si>
  <si>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</si>
  <si>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</si>
  <si>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</si>
  <si>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</si>
  <si>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</si>
  <si>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</si>
  <si>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</si>
  <si>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</si>
  <si>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</si>
  <si>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</si>
  <si>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</si>
  <si>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</si>
  <si>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</si>
  <si>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</si>
  <si>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</si>
  <si>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</si>
  <si>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</si>
  <si>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</si>
  <si>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</si>
  <si>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</si>
  <si>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</si>
  <si>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</si>
  <si>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</si>
  <si>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</si>
  <si>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</si>
  <si>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</si>
  <si>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</si>
  <si>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</si>
  <si>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</si>
  <si>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</si>
  <si>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</si>
  <si>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</si>
  <si>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</si>
  <si>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</si>
  <si>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</si>
  <si>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</si>
  <si>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</si>
  <si>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</si>
  <si>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</si>
  <si>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</si>
  <si>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</si>
  <si>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</si>
  <si>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</si>
  <si>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</si>
  <si>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</si>
  <si>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</si>
  <si>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</si>
  <si>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</si>
  <si>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</si>
  <si>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</si>
  <si>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</si>
  <si>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</si>
  <si>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</si>
  <si>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</si>
  <si>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</si>
  <si>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</si>
  <si>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</si>
  <si>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</si>
  <si>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</si>
  <si>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</si>
  <si>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</si>
  <si>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</si>
  <si>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</si>
  <si>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</si>
  <si>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</si>
  <si>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</si>
  <si>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</si>
  <si>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</si>
  <si>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</si>
  <si>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</si>
  <si>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</si>
  <si>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</si>
  <si>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</si>
  <si>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</si>
  <si>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</si>
  <si>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</si>
  <si>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</si>
  <si>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</si>
  <si>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</si>
  <si>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</si>
  <si>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</si>
  <si>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</si>
  <si>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</si>
  <si>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</si>
  <si>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</si>
  <si>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</si>
  <si>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</si>
  <si>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</si>
  <si>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</si>
  <si>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</si>
  <si>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</si>
  <si>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</si>
  <si>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</si>
  <si>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</si>
  <si>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</si>
  <si>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</si>
  <si>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</si>
  <si>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</si>
  <si>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</si>
  <si>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</si>
  <si>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</si>
  <si>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</si>
  <si>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</si>
  <si>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</si>
  <si>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</si>
  <si>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</si>
  <si>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</si>
  <si>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</si>
  <si>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</si>
  <si>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</si>
  <si>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</si>
  <si>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</si>
  <si>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</si>
  <si>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</si>
  <si>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</si>
  <si>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</si>
  <si>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</si>
  <si>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</si>
  <si>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</si>
  <si>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</si>
  <si>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</si>
  <si>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</si>
  <si>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</si>
  <si>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</si>
  <si>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</si>
  <si>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</si>
  <si>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</si>
  <si>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</si>
  <si>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</si>
  <si>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</si>
  <si>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</si>
  <si>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</si>
  <si>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</si>
  <si>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</si>
  <si>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</si>
  <si>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</si>
  <si>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</si>
  <si>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</si>
  <si>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</si>
  <si>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</si>
  <si>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</si>
  <si>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</si>
  <si>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</si>
  <si>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</si>
  <si>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</si>
  <si>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</si>
  <si>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</si>
  <si>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</si>
  <si>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</si>
  <si>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</si>
  <si>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</si>
  <si>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</si>
  <si>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</si>
  <si>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</si>
  <si>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</si>
  <si>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</si>
  <si>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</si>
  <si>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</si>
  <si>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</si>
  <si>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</si>
  <si>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</si>
  <si>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</si>
  <si>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</si>
  <si>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</si>
  <si>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</si>
  <si>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</si>
  <si>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</si>
  <si>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</si>
  <si>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</si>
  <si>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</si>
  <si>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</si>
  <si>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</si>
  <si>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</si>
  <si>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</si>
  <si>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</si>
  <si>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</si>
  <si>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</si>
  <si>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</si>
  <si>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</si>
  <si>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</si>
  <si>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</si>
  <si>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</si>
  <si>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</si>
  <si>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</si>
  <si>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</si>
  <si>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</si>
  <si>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</si>
  <si>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</si>
  <si>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</si>
  <si>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</si>
  <si>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</si>
  <si>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</si>
  <si>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</si>
  <si>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</si>
  <si>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</si>
  <si>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</si>
  <si>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</si>
  <si>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</si>
  <si>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</si>
  <si>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</si>
  <si>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</si>
  <si>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</si>
  <si>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</si>
  <si>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</si>
  <si>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</si>
  <si>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</si>
  <si>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</si>
  <si>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</si>
  <si>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</si>
  <si>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</si>
  <si>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</si>
  <si>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</si>
  <si>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</si>
  <si>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</si>
  <si>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</si>
  <si>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</si>
  <si>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</si>
  <si>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</si>
  <si>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</si>
  <si>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</si>
  <si>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</si>
  <si>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</si>
  <si>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</si>
  <si>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</si>
  <si>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</si>
  <si>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</si>
  <si>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</si>
  <si>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</si>
  <si>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</si>
  <si>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</si>
  <si>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</si>
  <si>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</si>
  <si>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</si>
  <si>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</si>
  <si>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</si>
  <si>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</si>
  <si>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</si>
  <si>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</si>
  <si>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</si>
  <si>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</si>
  <si>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</si>
  <si>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</si>
  <si>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</si>
  <si>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</si>
  <si>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</si>
  <si>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</si>
  <si>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</si>
  <si>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</si>
  <si>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</si>
  <si>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</si>
  <si>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</si>
  <si>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</si>
  <si>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</si>
  <si>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</si>
  <si>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</si>
  <si>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</si>
  <si>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</si>
  <si>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</si>
  <si>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</si>
  <si>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</si>
  <si>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</si>
  <si>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</si>
  <si>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</si>
  <si>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</si>
  <si>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</si>
  <si>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</si>
  <si>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</si>
  <si>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</si>
  <si>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</si>
  <si>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</si>
  <si>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</si>
  <si>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</si>
  <si>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</si>
  <si>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</si>
  <si>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</si>
  <si>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</si>
  <si>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</si>
  <si>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</si>
  <si>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</si>
  <si>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</si>
  <si>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</si>
  <si>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</si>
  <si>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</si>
  <si>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</si>
  <si>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</si>
  <si>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</si>
  <si>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</si>
  <si>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</si>
  <si>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</si>
  <si>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</si>
  <si>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</si>
  <si>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</si>
  <si>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</si>
  <si>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</si>
  <si>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</si>
  <si>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</si>
  <si>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</si>
  <si>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</si>
  <si>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</si>
  <si>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</si>
  <si>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</si>
  <si>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</si>
  <si>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</si>
  <si>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</si>
  <si>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</si>
  <si>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</si>
  <si>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</si>
  <si>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</si>
  <si>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</si>
  <si>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</si>
  <si>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</si>
  <si>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</si>
  <si>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</si>
  <si>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</si>
  <si>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</si>
  <si>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</si>
  <si>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</si>
  <si>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</si>
  <si>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</si>
  <si>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</si>
  <si>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</si>
  <si>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</si>
  <si>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</si>
  <si>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</si>
  <si>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</si>
  <si>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</si>
  <si>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</si>
  <si>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</si>
  <si>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</si>
  <si>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</si>
  <si>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</si>
  <si>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</si>
  <si>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</si>
  <si>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</si>
  <si>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</si>
  <si>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</si>
  <si>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</si>
  <si>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</si>
  <si>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</si>
  <si>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</si>
  <si>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</si>
  <si>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</si>
  <si>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</si>
  <si>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</si>
  <si>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</si>
  <si>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</si>
  <si>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</si>
  <si>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</si>
  <si>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</si>
  <si>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</si>
  <si>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</si>
  <si>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</si>
  <si>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</si>
  <si>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</si>
  <si>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</si>
  <si>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</si>
  <si>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</si>
  <si>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</si>
  <si>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</si>
  <si>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</si>
  <si>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</si>
  <si>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</si>
  <si>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</si>
  <si>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</si>
  <si>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</si>
  <si>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</si>
  <si>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</si>
  <si>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</si>
  <si>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</si>
  <si>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</si>
  <si>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</si>
  <si>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</si>
  <si>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</si>
  <si>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</si>
  <si>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</si>
  <si>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</si>
  <si>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</si>
  <si>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</si>
  <si>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</si>
  <si>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</si>
  <si>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</si>
  <si>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</si>
  <si>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</si>
  <si>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</si>
  <si>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</si>
  <si>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</si>
  <si>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</si>
  <si>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</si>
  <si>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</si>
  <si>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</si>
  <si>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</si>
  <si>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</si>
  <si>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</si>
  <si>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</si>
  <si>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</si>
  <si>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</si>
  <si>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</si>
  <si>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</si>
  <si>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</si>
  <si>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</si>
  <si>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</si>
  <si>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</si>
  <si>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</si>
  <si>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</si>
  <si>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</si>
  <si>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</si>
  <si>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</si>
  <si>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</si>
  <si>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</si>
  <si>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</si>
  <si>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</si>
  <si>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</si>
  <si>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</si>
  <si>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</si>
  <si>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</si>
  <si>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</si>
  <si>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</si>
  <si>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</si>
  <si>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</si>
  <si>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</si>
  <si>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</si>
  <si>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</si>
  <si>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</si>
  <si>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</si>
  <si>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</si>
  <si>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</si>
  <si>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</si>
  <si>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</si>
  <si>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</si>
  <si>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</si>
  <si>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</si>
  <si>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</si>
  <si>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</si>
  <si>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</si>
  <si>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</si>
  <si>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</si>
  <si>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</si>
  <si>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</si>
  <si>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</si>
  <si>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</si>
  <si>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</si>
  <si>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</si>
  <si>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</si>
  <si>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</si>
  <si>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</si>
  <si>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</si>
  <si>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</si>
  <si>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</si>
  <si>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</si>
  <si>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</si>
  <si>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</si>
  <si>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</si>
  <si>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</si>
  <si>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</si>
  <si>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</si>
  <si>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</si>
  <si>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</si>
  <si>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</si>
  <si>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</si>
  <si>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</si>
  <si>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</si>
  <si>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</si>
  <si>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</si>
  <si>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</si>
  <si>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</si>
  <si>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</si>
  <si>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</si>
  <si>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</si>
  <si>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</si>
  <si>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</si>
  <si>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</si>
  <si>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</si>
  <si>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</si>
  <si>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</si>
  <si>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</si>
  <si>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</si>
  <si>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</si>
  <si>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</si>
  <si>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</si>
  <si>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</si>
  <si>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</si>
  <si>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</si>
  <si>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</si>
  <si>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</si>
  <si>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</si>
  <si>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</si>
  <si>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</si>
  <si>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</si>
  <si>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</si>
  <si>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</si>
  <si>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</si>
  <si>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</si>
  <si>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</si>
  <si>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</si>
  <si>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</si>
  <si>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</si>
  <si>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</si>
  <si>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</si>
  <si>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</si>
  <si>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</si>
  <si>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</si>
  <si>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</si>
  <si>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</si>
  <si>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</si>
  <si>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</si>
  <si>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</si>
  <si>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</si>
  <si>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</si>
  <si>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</si>
  <si>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</si>
  <si>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</si>
  <si>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</si>
  <si>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</si>
  <si>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</si>
  <si>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</si>
  <si>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</si>
  <si>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</si>
  <si>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</si>
  <si>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</si>
  <si>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</si>
  <si>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</si>
  <si>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</si>
  <si>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</si>
  <si>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</si>
  <si>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</si>
  <si>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</si>
  <si>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</si>
  <si>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</si>
  <si>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</si>
  <si>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</si>
  <si>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</si>
  <si>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</si>
  <si>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</si>
  <si>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</si>
  <si>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</si>
  <si>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</si>
  <si>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</si>
  <si>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</si>
  <si>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</si>
  <si>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</si>
  <si>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</si>
  <si>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</si>
  <si>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</si>
  <si>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</si>
  <si>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</si>
  <si>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</si>
  <si>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</si>
  <si>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</si>
  <si>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</si>
  <si>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</si>
  <si>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</si>
  <si>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</si>
  <si>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</si>
  <si>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</si>
  <si>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</si>
  <si>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</si>
  <si>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</si>
  <si>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</si>
  <si>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</si>
  <si>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</si>
  <si>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</si>
  <si>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</si>
  <si>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</si>
  <si>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</si>
  <si>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</si>
  <si>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</si>
  <si>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</si>
  <si>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</si>
  <si>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</si>
  <si>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</si>
  <si>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</si>
  <si>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</si>
  <si>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</si>
  <si>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</si>
  <si>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</si>
  <si>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</si>
  <si>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</si>
  <si>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</si>
  <si>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</si>
  <si>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</si>
  <si>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</si>
  <si>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</si>
  <si>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</si>
  <si>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</si>
  <si>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</si>
  <si>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</si>
  <si>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</si>
  <si>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</si>
  <si>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</si>
  <si>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</si>
  <si>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</si>
  <si>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</si>
  <si>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</si>
  <si>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</si>
  <si>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</si>
  <si>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</si>
  <si>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</si>
  <si>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</si>
  <si>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</si>
  <si>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</si>
  <si>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</si>
  <si>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</si>
  <si>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</si>
  <si>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</si>
  <si>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</si>
  <si>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</si>
  <si>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</si>
  <si>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</si>
  <si>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</si>
  <si>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</si>
  <si>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</si>
  <si>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</si>
  <si>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</si>
  <si>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</si>
  <si>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</si>
  <si>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</si>
  <si>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</si>
  <si>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</si>
  <si>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</si>
  <si>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</si>
  <si>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</si>
  <si>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</si>
  <si>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</si>
  <si>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</si>
  <si>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</si>
  <si>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</si>
  <si>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</si>
  <si>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</si>
  <si>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</si>
  <si>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</si>
  <si>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</si>
  <si>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</si>
  <si>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</si>
  <si>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</si>
  <si>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</si>
  <si>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</si>
  <si>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</si>
  <si>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</si>
  <si>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</si>
  <si>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</si>
  <si>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</si>
  <si>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</si>
  <si>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</si>
  <si>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</si>
  <si>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</si>
  <si>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</si>
  <si>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</si>
  <si>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</si>
  <si>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</si>
  <si>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</si>
  <si>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</si>
  <si>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</si>
  <si>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</si>
  <si>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</si>
  <si>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</si>
  <si>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</si>
  <si>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</si>
  <si>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</si>
  <si>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</si>
  <si>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</si>
  <si>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</si>
  <si>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</si>
  <si>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</si>
  <si>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</si>
  <si>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</si>
  <si>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</si>
  <si>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</si>
  <si>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</si>
  <si>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</si>
  <si>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</si>
  <si>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</si>
  <si>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</si>
  <si>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</si>
  <si>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</si>
  <si>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</si>
  <si>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</si>
  <si>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</si>
  <si>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</si>
  <si>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</si>
  <si>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</si>
  <si>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</si>
  <si>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</si>
  <si>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</si>
  <si>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</si>
  <si>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</si>
  <si>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</si>
  <si>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</si>
  <si>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</si>
  <si>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</si>
  <si>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</si>
  <si>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</si>
  <si>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</si>
  <si>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</si>
  <si>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</si>
  <si>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</si>
  <si>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</si>
  <si>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</si>
  <si>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</si>
  <si>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</si>
  <si>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</si>
  <si>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</si>
  <si>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</si>
  <si>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</si>
  <si>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</si>
  <si>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</si>
  <si>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</si>
  <si>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</si>
  <si>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</si>
  <si>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</si>
  <si>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</si>
  <si>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</si>
  <si>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</si>
  <si>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</si>
  <si>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</si>
  <si>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</si>
  <si>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</si>
  <si>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</si>
  <si>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</si>
  <si>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</si>
  <si>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</si>
  <si>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</si>
  <si>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</si>
  <si>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</si>
  <si>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</si>
  <si>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</si>
  <si>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</si>
  <si>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</si>
  <si>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</si>
  <si>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</si>
  <si>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</si>
  <si>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</si>
  <si>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</si>
  <si>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</si>
  <si>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</si>
  <si>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</si>
  <si>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</si>
  <si>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</si>
  <si>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</si>
  <si>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</si>
  <si>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</si>
  <si>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</si>
  <si>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</si>
  <si>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</si>
  <si>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</si>
  <si>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</si>
  <si>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</si>
  <si>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</si>
  <si>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</si>
  <si>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</si>
  <si>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</si>
  <si>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</si>
  <si>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</si>
  <si>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</si>
  <si>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</si>
  <si>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</si>
  <si>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</si>
  <si>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</si>
  <si>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</si>
  <si>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</si>
  <si>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</si>
  <si>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</si>
  <si>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</si>
  <si>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</si>
  <si>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</si>
  <si>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</si>
  <si>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</si>
  <si>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</si>
  <si>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</si>
  <si>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</si>
  <si>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</si>
  <si>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</si>
  <si>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</si>
  <si>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</si>
  <si>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</si>
  <si>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</si>
  <si>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</si>
  <si>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</si>
  <si>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</si>
  <si>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</si>
  <si>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</si>
  <si>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</si>
  <si>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</si>
  <si>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</si>
  <si>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</si>
  <si>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</si>
  <si>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</si>
  <si>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</si>
  <si>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</si>
  <si>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</si>
  <si>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</si>
  <si>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</si>
  <si>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</si>
  <si>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</si>
  <si>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</si>
  <si>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</si>
  <si>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</si>
  <si>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</si>
  <si>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</si>
  <si>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</si>
  <si>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</si>
  <si>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</si>
  <si>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</si>
  <si>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</si>
  <si>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</si>
  <si>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</si>
  <si>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</si>
  <si>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</si>
  <si>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</si>
  <si>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</si>
  <si>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</si>
  <si>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</si>
  <si>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</si>
  <si>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</si>
  <si>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</si>
  <si>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</si>
  <si>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</si>
  <si>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</si>
  <si>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</si>
  <si>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</si>
  <si>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</si>
  <si>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</si>
  <si>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</si>
  <si>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</si>
  <si>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</si>
  <si>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</si>
  <si>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</si>
  <si>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</si>
  <si>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</si>
  <si>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</si>
  <si>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</si>
  <si>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</si>
  <si>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</si>
  <si>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</si>
  <si>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</si>
  <si>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</si>
  <si>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</si>
  <si>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</si>
  <si>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</si>
  <si>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</si>
  <si>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</si>
  <si>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</si>
  <si>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</si>
  <si>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</si>
  <si>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</si>
  <si>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</si>
  <si>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</si>
  <si>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</si>
  <si>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</si>
  <si>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</si>
  <si>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</si>
  <si>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</si>
  <si>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</si>
  <si>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</si>
  <si>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</si>
  <si>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</si>
  <si>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</si>
  <si>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</si>
  <si>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</si>
  <si>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</si>
  <si>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</si>
  <si>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</si>
  <si>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</si>
  <si>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</si>
  <si>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</si>
  <si>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</si>
  <si>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</si>
  <si>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</si>
  <si>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</si>
  <si>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</si>
  <si>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</si>
  <si>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</si>
  <si>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</si>
  <si>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</si>
  <si>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</si>
  <si>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</si>
  <si>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</si>
  <si>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</si>
  <si>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</si>
  <si>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</si>
  <si>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</si>
  <si>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</si>
  <si>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</si>
  <si>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</si>
  <si>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</si>
  <si>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</si>
  <si>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</si>
  <si>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</si>
  <si>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</si>
  <si>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</si>
  <si>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</si>
  <si>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</si>
  <si>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</si>
  <si>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</si>
  <si>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</si>
  <si>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</si>
  <si>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</si>
  <si>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</si>
  <si>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</si>
  <si>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</si>
  <si>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</si>
  <si>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</si>
  <si>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</si>
  <si>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</si>
  <si>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</si>
  <si>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</si>
  <si>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</si>
  <si>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</si>
  <si>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</si>
  <si>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</si>
  <si>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</si>
  <si>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</si>
  <si>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</si>
  <si>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</si>
  <si>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</si>
  <si>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</si>
  <si>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</si>
  <si>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</si>
  <si>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</si>
  <si>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</si>
  <si>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</si>
  <si>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</si>
  <si>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</si>
  <si>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</si>
  <si>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</si>
  <si>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</si>
  <si>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</si>
  <si>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</si>
  <si>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</si>
  <si>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</si>
  <si>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</si>
  <si>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</si>
  <si>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</si>
  <si>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</si>
  <si>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</si>
  <si>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</si>
  <si>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</si>
  <si>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</si>
  <si>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</si>
  <si>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</si>
  <si>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</si>
  <si>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</si>
  <si>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</si>
  <si>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</si>
  <si>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</si>
  <si>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</si>
  <si>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</si>
  <si>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</si>
  <si>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</si>
  <si>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</si>
  <si>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</si>
  <si>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</si>
  <si>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</si>
  <si>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</si>
  <si>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</si>
  <si>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</si>
  <si>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</si>
  <si>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</si>
  <si>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</si>
  <si>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</si>
  <si>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</si>
  <si>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</si>
  <si>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</si>
  <si>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</si>
  <si>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</si>
  <si>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</si>
  <si>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</si>
  <si>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</si>
  <si>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</si>
  <si>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</si>
  <si>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</si>
  <si>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</si>
  <si>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</si>
  <si>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</si>
  <si>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</si>
  <si>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</si>
  <si>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</si>
  <si>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</si>
  <si>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</si>
  <si>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</si>
  <si>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</si>
  <si>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</si>
  <si>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</si>
  <si>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</si>
  <si>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</si>
  <si>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</si>
  <si>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</si>
  <si>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</si>
  <si>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</si>
  <si>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</si>
  <si>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</si>
  <si>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</si>
  <si>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</si>
  <si>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</si>
  <si>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</si>
  <si>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</si>
  <si>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</si>
  <si>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</si>
  <si>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</si>
  <si>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</si>
  <si>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</si>
  <si>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</si>
  <si>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</si>
  <si>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</si>
  <si>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</si>
  <si>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</si>
  <si>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</si>
  <si>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</si>
  <si>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</si>
  <si>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</si>
  <si>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</si>
  <si>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</si>
  <si>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</si>
  <si>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</si>
  <si>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</si>
  <si>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</si>
  <si>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</si>
  <si>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</si>
  <si>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</si>
  <si>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</si>
  <si>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</si>
  <si>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</si>
  <si>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</si>
  <si>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</si>
  <si>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</si>
  <si>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</si>
  <si>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</si>
  <si>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</si>
  <si>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</si>
  <si>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</si>
  <si>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</si>
  <si>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</si>
  <si>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</si>
  <si>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</si>
  <si>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</si>
  <si>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</si>
  <si>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</si>
  <si>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</si>
  <si>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</si>
  <si>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</si>
  <si>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</si>
  <si>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</si>
  <si>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</si>
  <si>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</si>
  <si>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</si>
  <si>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</si>
  <si>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</si>
  <si>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</si>
  <si>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</si>
  <si>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</si>
  <si>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</si>
  <si>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</si>
  <si>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</si>
  <si>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</si>
  <si>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</si>
  <si>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</si>
  <si>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</si>
  <si>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</si>
  <si>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</si>
  <si>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</si>
  <si>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</si>
  <si>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</si>
  <si>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</si>
  <si>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</si>
  <si>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</si>
  <si>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</si>
  <si>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</si>
  <si>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</si>
  <si>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</si>
  <si>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</si>
  <si>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</si>
  <si>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</si>
  <si>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</si>
  <si>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</si>
  <si>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</si>
  <si>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</si>
  <si>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</si>
  <si>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</si>
  <si>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</si>
  <si>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</si>
  <si>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</si>
  <si>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</si>
  <si>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</si>
  <si>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</si>
  <si>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</si>
  <si>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</si>
  <si>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</si>
  <si>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</si>
  <si>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</si>
  <si>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</si>
  <si>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</si>
  <si>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</si>
  <si>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</si>
  <si>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</si>
  <si>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</si>
  <si>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</si>
  <si>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</si>
  <si>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</si>
  <si>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</si>
  <si>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</si>
  <si>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</si>
  <si>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</si>
  <si>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</si>
  <si>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</si>
  <si>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</si>
  <si>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</si>
  <si>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</si>
  <si>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</si>
  <si>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</si>
  <si>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</si>
  <si>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</si>
  <si>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</si>
  <si>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</si>
  <si>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</si>
  <si>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</si>
  <si>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</si>
  <si>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</si>
  <si>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</si>
  <si>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</si>
  <si>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</si>
  <si>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</si>
  <si>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</si>
  <si>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</si>
  <si>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</si>
  <si>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</si>
  <si>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</si>
  <si>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</si>
  <si>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</si>
  <si>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</si>
  <si>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</si>
  <si>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</si>
  <si>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</si>
  <si>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</si>
  <si>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</si>
  <si>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</si>
  <si>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</si>
  <si>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</si>
  <si>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</si>
  <si>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</si>
  <si>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</si>
  <si>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</si>
  <si>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</si>
  <si>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</si>
  <si>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</si>
  <si>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</si>
  <si>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</si>
  <si>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</si>
  <si>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</si>
  <si>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</si>
  <si>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</si>
  <si>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</si>
  <si>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</si>
  <si>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</si>
  <si>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</si>
  <si>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</si>
  <si>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</si>
  <si>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</si>
  <si>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</si>
  <si>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</si>
  <si>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</si>
  <si>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</si>
  <si>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</si>
  <si>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</si>
  <si>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</si>
  <si>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</si>
  <si>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</si>
  <si>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</si>
  <si>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</si>
  <si>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</si>
  <si>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</si>
  <si>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</si>
  <si>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</si>
  <si>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</si>
  <si>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</si>
  <si>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</si>
  <si>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</si>
  <si>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</si>
  <si>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</si>
  <si>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</si>
  <si>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</si>
  <si>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</si>
  <si>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</si>
  <si>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</si>
  <si>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</si>
  <si>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</si>
  <si>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</si>
  <si>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</si>
  <si>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</si>
  <si>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</si>
  <si>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</si>
  <si>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</si>
  <si>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</si>
  <si>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</si>
  <si>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</si>
  <si>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</si>
  <si>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</si>
  <si>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</si>
  <si>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</si>
  <si>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</si>
  <si>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</si>
  <si>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</si>
  <si>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</si>
  <si>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</si>
  <si>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</si>
  <si>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</si>
  <si>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</si>
  <si>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</si>
  <si>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</si>
  <si>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</si>
  <si>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</si>
  <si>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</si>
  <si>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</si>
  <si>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</si>
  <si>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</si>
  <si>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</si>
  <si>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</si>
  <si>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</si>
  <si>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</si>
  <si>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</si>
  <si>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</si>
  <si>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</si>
  <si>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</si>
  <si>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</si>
  <si>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</si>
  <si>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</si>
  <si>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</si>
  <si>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</si>
  <si>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</si>
  <si>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</si>
  <si>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</si>
  <si>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</si>
  <si>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</si>
  <si>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</si>
  <si>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</si>
  <si>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</si>
  <si>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</si>
  <si>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</si>
  <si>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</si>
  <si>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</si>
  <si>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</si>
  <si>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</si>
  <si>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</si>
  <si>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</si>
  <si>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</si>
  <si>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</si>
  <si>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</si>
  <si>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</si>
  <si>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</si>
  <si>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</si>
  <si>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</si>
  <si>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</si>
  <si>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</si>
  <si>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</si>
  <si>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</si>
  <si>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</si>
  <si>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</si>
  <si>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</si>
  <si>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</si>
  <si>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</si>
  <si>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</si>
  <si>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</si>
  <si>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</si>
  <si>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</si>
  <si>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</si>
  <si>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</si>
  <si>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</si>
  <si>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</si>
  <si>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</si>
  <si>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</si>
  <si>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</si>
  <si>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</si>
  <si>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</si>
  <si>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</si>
  <si>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</si>
  <si>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</si>
  <si>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</si>
  <si>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</si>
  <si>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</si>
  <si>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</si>
  <si>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</si>
  <si>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</si>
  <si>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</si>
  <si>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</si>
  <si>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</si>
  <si>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</si>
  <si>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</si>
  <si>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</si>
  <si>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</si>
  <si>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</si>
  <si>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</si>
  <si>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</si>
  <si>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</si>
  <si>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</si>
  <si>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</si>
  <si>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</si>
  <si>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</si>
  <si>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</si>
  <si>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</si>
  <si>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</si>
  <si>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</si>
  <si>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</si>
  <si>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</si>
  <si>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</si>
  <si>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</si>
  <si>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</si>
  <si>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</si>
  <si>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</si>
  <si>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</si>
  <si>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</si>
  <si>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</si>
  <si>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</si>
  <si>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</si>
  <si>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</si>
  <si>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</si>
  <si>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</si>
  <si>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</si>
  <si>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</si>
  <si>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</si>
  <si>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</si>
  <si>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</si>
  <si>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</si>
  <si>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</si>
  <si>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</si>
  <si>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</si>
  <si>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</si>
  <si>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</si>
  <si>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</si>
  <si>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</si>
  <si>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</si>
  <si>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</si>
  <si>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</si>
  <si>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</si>
  <si>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</si>
  <si>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</si>
  <si>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</si>
  <si>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</si>
  <si>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</si>
  <si>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</si>
  <si>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</si>
  <si>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</si>
  <si>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</si>
  <si>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</si>
  <si>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</si>
  <si>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</si>
  <si>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</si>
  <si>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</si>
  <si>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</si>
  <si>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</si>
  <si>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</si>
  <si>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</si>
  <si>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</si>
  <si>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</si>
  <si>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</si>
  <si>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</si>
  <si>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</si>
  <si>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</si>
  <si>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</si>
  <si>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</si>
  <si>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</si>
  <si>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</si>
  <si>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</si>
  <si>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</si>
  <si>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</si>
  <si>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</si>
  <si>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</si>
  <si>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</si>
  <si>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</si>
  <si>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</si>
  <si>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</si>
  <si>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</si>
  <si>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</si>
  <si>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</si>
  <si>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</si>
  <si>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</si>
  <si>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</si>
  <si>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</si>
  <si>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</si>
  <si>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</si>
  <si>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</si>
  <si>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</si>
  <si>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</si>
  <si>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</si>
  <si>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</si>
  <si>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</si>
  <si>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</si>
  <si>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</si>
  <si>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</si>
  <si>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</si>
  <si>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</si>
  <si>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</si>
  <si>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</si>
  <si>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</si>
  <si>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</si>
  <si>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</si>
  <si>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</si>
  <si>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</si>
  <si>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</si>
  <si>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</si>
  <si>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</si>
  <si>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</si>
  <si>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</si>
  <si>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</si>
  <si>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</si>
  <si>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</si>
  <si>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</si>
  <si>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</si>
  <si>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</si>
  <si>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</si>
  <si>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</si>
  <si>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</si>
  <si>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</si>
  <si>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</si>
  <si>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</si>
  <si>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</si>
  <si>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</si>
  <si>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</si>
  <si>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</si>
  <si>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</si>
  <si>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</si>
  <si>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</si>
  <si>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</si>
  <si>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</si>
  <si>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</si>
  <si>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</si>
  <si>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</si>
  <si>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</si>
  <si>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</si>
  <si>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</si>
  <si>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</si>
  <si>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</si>
  <si>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</si>
  <si>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</si>
  <si>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</si>
  <si>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</si>
  <si>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</si>
  <si>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</si>
  <si>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</si>
  <si>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</si>
  <si>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</si>
  <si>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</si>
  <si>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</si>
  <si>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</si>
  <si>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</si>
  <si>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</si>
  <si>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</si>
  <si>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</si>
  <si>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</si>
  <si>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</si>
  <si>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</si>
  <si>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</si>
  <si>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</si>
  <si>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</si>
  <si>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</si>
  <si>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</si>
  <si>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</si>
  <si>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</si>
  <si>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</si>
  <si>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</si>
  <si>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</si>
  <si>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</si>
  <si>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</si>
  <si>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</si>
  <si>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</si>
  <si>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</si>
  <si>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</si>
  <si>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</si>
  <si>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</si>
  <si>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</si>
  <si>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</si>
  <si>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</si>
  <si>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</si>
  <si>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</si>
  <si>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</si>
  <si>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</si>
  <si>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</si>
  <si>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</si>
  <si>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</si>
  <si>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</si>
  <si>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</si>
  <si>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</si>
  <si>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</si>
  <si>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</si>
  <si>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</si>
  <si>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</si>
  <si>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</si>
  <si>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</si>
  <si>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</si>
  <si>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</si>
  <si>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</si>
  <si>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</si>
  <si>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</si>
  <si>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</si>
  <si>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</si>
  <si>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</si>
  <si>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</si>
  <si>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</si>
  <si>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</si>
  <si>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</si>
  <si>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</si>
  <si>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</si>
  <si>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</si>
  <si>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</si>
  <si>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</si>
  <si>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</si>
  <si>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</si>
  <si>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</si>
  <si>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</si>
  <si>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</si>
  <si>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</si>
  <si>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</si>
  <si>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</si>
  <si>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</si>
  <si>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</si>
  <si>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</si>
  <si>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</si>
  <si>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</si>
  <si>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</si>
  <si>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</si>
  <si>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</si>
  <si>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</si>
  <si>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</si>
  <si>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</si>
  <si>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</si>
  <si>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</si>
  <si>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</si>
  <si>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</si>
  <si>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</si>
  <si>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</si>
  <si>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</si>
  <si>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</si>
  <si>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</si>
  <si>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</si>
  <si>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</si>
  <si>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</si>
  <si>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</si>
  <si>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</si>
  <si>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</si>
  <si>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</si>
  <si>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</si>
  <si>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</si>
  <si>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</si>
  <si>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</si>
  <si>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</si>
  <si>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</si>
  <si>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</si>
  <si>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</si>
  <si>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</si>
  <si>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</si>
  <si>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</si>
  <si>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</si>
  <si>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</si>
  <si>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</si>
  <si>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</si>
  <si>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</si>
  <si>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</si>
  <si>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</si>
  <si>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</si>
  <si>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</si>
  <si>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</si>
  <si>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</si>
  <si>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</si>
  <si>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</si>
  <si>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</si>
  <si>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</si>
  <si>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</si>
  <si>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</si>
  <si>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</si>
  <si>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</si>
  <si>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</si>
  <si>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</si>
  <si>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</si>
  <si>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</si>
  <si>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</si>
  <si>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</si>
  <si>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</si>
  <si>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</si>
  <si>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</si>
  <si>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</si>
  <si>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</si>
  <si>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</si>
  <si>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</si>
  <si>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</si>
  <si>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</si>
  <si>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</si>
  <si>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</si>
  <si>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</si>
  <si>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</si>
  <si>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</si>
  <si>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</si>
  <si>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</si>
  <si>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</si>
  <si>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</si>
  <si>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</si>
  <si>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</si>
  <si>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</si>
  <si>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</si>
  <si>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</si>
  <si>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</si>
  <si>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</si>
  <si>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</si>
  <si>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</si>
  <si>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</si>
  <si>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</si>
  <si>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</si>
  <si>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</si>
  <si>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</si>
  <si>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</si>
  <si>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</si>
  <si>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</si>
  <si>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</si>
  <si>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</si>
  <si>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</si>
  <si>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</si>
  <si>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</si>
  <si>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</si>
  <si>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</si>
  <si>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</si>
  <si>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</si>
  <si>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</si>
  <si>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</si>
  <si>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</si>
  <si>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</si>
  <si>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</si>
  <si>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</si>
  <si>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</si>
  <si>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</si>
  <si>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</si>
  <si>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</si>
  <si>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</si>
  <si>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</si>
  <si>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</si>
  <si>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</si>
  <si>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</si>
  <si>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</si>
  <si>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</si>
  <si>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</si>
  <si>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</si>
  <si>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</si>
  <si>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</si>
  <si>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</si>
  <si>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</si>
  <si>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</si>
  <si>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</si>
  <si>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</si>
  <si>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</si>
  <si>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</si>
  <si>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</si>
  <si>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</si>
  <si>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</si>
  <si>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</si>
  <si>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</si>
  <si>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</si>
  <si>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</si>
  <si>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</si>
  <si>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</si>
  <si>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</si>
  <si>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</si>
  <si>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</si>
  <si>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</si>
  <si>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</si>
  <si>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</si>
  <si>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</si>
  <si>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</si>
  <si>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</si>
  <si>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</si>
  <si>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</si>
  <si>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</si>
  <si>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</si>
  <si>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</si>
  <si>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</si>
  <si>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</si>
  <si>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</si>
  <si>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</si>
  <si>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</si>
  <si>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</si>
  <si>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</si>
  <si>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</si>
  <si>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</si>
  <si>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</si>
  <si>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</si>
  <si>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</si>
  <si>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</si>
  <si>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</si>
  <si>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</si>
  <si>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</si>
  <si>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</si>
  <si>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</si>
  <si>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</si>
  <si>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</si>
  <si>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</si>
  <si>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</si>
  <si>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</si>
  <si>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</si>
  <si>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</si>
  <si>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</si>
  <si>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</si>
  <si>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</si>
  <si>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</si>
  <si>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</si>
  <si>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</si>
  <si>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</si>
  <si>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</si>
  <si>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</si>
  <si>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</si>
  <si>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</si>
  <si>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</si>
  <si>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</si>
  <si>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</si>
  <si>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</si>
  <si>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</si>
  <si>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</si>
  <si>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</si>
  <si>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</si>
  <si>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</si>
  <si>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</si>
  <si>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</si>
  <si>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</si>
  <si>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</si>
  <si>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</si>
  <si>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</si>
  <si>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</si>
  <si>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</si>
  <si>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</si>
  <si>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</si>
  <si>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</si>
  <si>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</si>
  <si>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</si>
  <si>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</si>
  <si>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</si>
  <si>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</si>
  <si>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</si>
  <si>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</si>
  <si>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</si>
  <si>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</si>
  <si>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</si>
  <si>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</si>
  <si>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</si>
  <si>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</si>
  <si>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</si>
  <si>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</si>
  <si>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</si>
  <si>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</si>
  <si>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</si>
  <si>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</si>
  <si>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</si>
  <si>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</si>
  <si>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</si>
  <si>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</si>
  <si>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</si>
  <si>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</si>
  <si>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</si>
  <si>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</si>
  <si>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</si>
  <si>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</si>
  <si>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</si>
  <si>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</si>
  <si>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</si>
  <si>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</si>
  <si>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</si>
  <si>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</si>
  <si>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</si>
  <si>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</si>
  <si>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</si>
  <si>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</si>
  <si>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</si>
  <si>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</si>
  <si>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</si>
  <si>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</si>
  <si>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</si>
  <si>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</si>
  <si>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</si>
  <si>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</si>
  <si>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</si>
  <si>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</si>
  <si>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</si>
  <si>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</si>
  <si>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</si>
  <si>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</si>
  <si>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</si>
  <si>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</si>
  <si>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</si>
  <si>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</si>
  <si>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</si>
  <si>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</si>
  <si>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</si>
  <si>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</si>
  <si>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</si>
  <si>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</si>
  <si>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</si>
  <si>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</si>
  <si>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</si>
  <si>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</si>
  <si>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</si>
  <si>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</si>
  <si>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</si>
  <si>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</si>
  <si>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</si>
  <si>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</si>
  <si>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</si>
  <si>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</si>
  <si>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</si>
  <si>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</si>
  <si>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</si>
  <si>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</si>
  <si>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</si>
  <si>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</si>
  <si>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</si>
  <si>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</si>
  <si>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</si>
  <si>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</si>
  <si>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</si>
  <si>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</si>
  <si>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</si>
  <si>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</si>
  <si>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</si>
  <si>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</si>
  <si>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</si>
  <si>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</si>
  <si>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</si>
  <si>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</si>
  <si>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</si>
  <si>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</si>
  <si>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</si>
  <si>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</si>
  <si>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</si>
  <si>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</si>
  <si>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</si>
  <si>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</si>
  <si>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</si>
  <si>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</si>
  <si>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</si>
  <si>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</si>
  <si>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</si>
  <si>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</si>
  <si>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</si>
  <si>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</si>
  <si>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</si>
  <si>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</si>
  <si>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</si>
  <si>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</si>
  <si>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</si>
  <si>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</si>
  <si>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</si>
  <si>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</si>
  <si>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</si>
  <si>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</si>
  <si>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</si>
  <si>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</si>
  <si>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</si>
  <si>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</si>
  <si>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</si>
  <si>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</si>
  <si>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</si>
  <si>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</si>
  <si>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</si>
  <si>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</si>
  <si>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</si>
  <si>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</si>
  <si>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</si>
  <si>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</si>
  <si>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</si>
  <si>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</si>
  <si>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</si>
  <si>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</si>
  <si>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</si>
  <si>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</si>
  <si>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</si>
  <si>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</si>
  <si>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</si>
  <si>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</si>
  <si>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</si>
  <si>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</si>
  <si>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</si>
  <si>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</si>
  <si>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</si>
  <si>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</si>
  <si>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</si>
  <si>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</si>
  <si>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</si>
  <si>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</si>
  <si>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</si>
  <si>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</si>
  <si>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</si>
  <si>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</si>
  <si>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</si>
  <si>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</si>
  <si>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</si>
  <si>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</si>
  <si>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</si>
  <si>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</si>
  <si>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</si>
  <si>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</si>
  <si>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</si>
  <si>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</si>
  <si>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</si>
  <si>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</si>
  <si>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</si>
  <si>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</si>
  <si>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</si>
  <si>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</si>
  <si>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</si>
  <si>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</si>
  <si>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</si>
  <si>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</si>
  <si>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</si>
  <si>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</si>
  <si>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</si>
  <si>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</si>
  <si>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</si>
  <si>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</si>
  <si>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</si>
  <si>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</si>
  <si>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</si>
  <si>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</si>
  <si>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</si>
  <si>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</si>
  <si>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</si>
  <si>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</si>
  <si>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</si>
  <si>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</si>
  <si>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</si>
  <si>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</si>
  <si>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</si>
  <si>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</si>
  <si>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</si>
  <si>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</si>
  <si>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</si>
  <si>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</si>
  <si>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</si>
  <si>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</si>
  <si>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</si>
  <si>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</si>
  <si>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</si>
  <si>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</si>
  <si>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</si>
  <si>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</si>
  <si>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</si>
  <si>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</si>
  <si>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</si>
  <si>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</si>
  <si>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</si>
  <si>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</si>
  <si>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</si>
  <si>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</si>
  <si>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</si>
  <si>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</si>
  <si>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</si>
  <si>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</si>
  <si>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</si>
  <si>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</si>
  <si>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</si>
  <si>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</si>
  <si>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</si>
  <si>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</si>
  <si>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</si>
  <si>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</si>
  <si>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</si>
  <si>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</si>
  <si>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</si>
  <si>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</si>
  <si>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</si>
  <si>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</si>
  <si>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</si>
  <si>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</si>
  <si>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</si>
  <si>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</si>
  <si>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</si>
  <si>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</si>
  <si>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</si>
  <si>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</si>
  <si>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</si>
  <si>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</si>
  <si>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</si>
  <si>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</si>
  <si>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</si>
  <si>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</si>
  <si>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</si>
  <si>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</si>
  <si>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</si>
  <si>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</si>
  <si>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</si>
  <si>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</si>
  <si>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</si>
  <si>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</si>
  <si>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</si>
  <si>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</si>
  <si>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</si>
  <si>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</si>
  <si>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</si>
  <si>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</si>
  <si>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</si>
  <si>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</si>
  <si>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</si>
  <si>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</si>
  <si>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</si>
  <si>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</si>
  <si>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</si>
  <si>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</si>
  <si>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</si>
  <si>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</si>
  <si>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</si>
  <si>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</si>
  <si>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</si>
  <si>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</si>
  <si>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</si>
  <si>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</si>
  <si>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</si>
  <si>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</si>
  <si>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</si>
  <si>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</si>
  <si>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</si>
  <si>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</si>
  <si>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</si>
  <si>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</si>
  <si>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</si>
  <si>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</si>
  <si>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</si>
  <si>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</si>
  <si>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</si>
  <si>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</si>
  <si>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</si>
  <si>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</si>
  <si>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</si>
  <si>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</si>
  <si>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</si>
  <si>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</si>
  <si>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</si>
  <si>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</si>
  <si>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</si>
  <si>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</si>
  <si>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</si>
  <si>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</si>
  <si>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</si>
  <si>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</si>
  <si>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</si>
  <si>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</si>
  <si>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</si>
  <si>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</si>
  <si>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</si>
  <si>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</si>
  <si>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</si>
  <si>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</si>
  <si>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</si>
  <si>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</si>
  <si>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</si>
  <si>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</si>
  <si>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</si>
  <si>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</si>
  <si>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</si>
  <si>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</si>
  <si>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</si>
  <si>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</si>
  <si>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</si>
  <si>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</si>
  <si>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</si>
  <si>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</si>
  <si>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</si>
  <si>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</si>
  <si>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</si>
  <si>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</si>
  <si>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</si>
  <si>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</si>
  <si>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</si>
  <si>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</si>
  <si>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</si>
  <si>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</si>
  <si>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</si>
  <si>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</si>
  <si>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</si>
  <si>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</si>
  <si>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</si>
  <si>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</si>
  <si>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</si>
  <si>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</si>
  <si>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</si>
  <si>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</si>
  <si>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</si>
  <si>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</si>
  <si>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</si>
  <si>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</si>
  <si>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</si>
  <si>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</si>
  <si>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</si>
  <si>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</si>
  <si>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</si>
  <si>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</si>
  <si>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</si>
  <si>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</si>
  <si>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</si>
  <si>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</si>
  <si>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</si>
  <si>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</si>
  <si>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</si>
  <si>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</si>
  <si>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</si>
  <si>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</si>
  <si>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</si>
  <si>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</si>
  <si>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</si>
  <si>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</si>
  <si>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</si>
  <si>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</si>
  <si>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</si>
  <si>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</si>
  <si>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</si>
  <si>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</si>
  <si>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</si>
  <si>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</si>
  <si>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</si>
  <si>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</si>
  <si>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</si>
  <si>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</si>
  <si>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</si>
  <si>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</si>
  <si>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</si>
  <si>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</si>
  <si>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</si>
  <si>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</si>
  <si>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</si>
  <si>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</si>
  <si>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</si>
  <si>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</si>
  <si>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</si>
  <si>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</si>
  <si>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</si>
  <si>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</si>
  <si>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</si>
  <si>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</si>
  <si>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</si>
  <si>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</si>
  <si>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</si>
  <si>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</si>
  <si>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</si>
  <si>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</si>
  <si>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</si>
  <si>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</si>
  <si>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</si>
  <si>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</si>
  <si>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</si>
  <si>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</si>
  <si>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</si>
  <si>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</si>
  <si>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</si>
  <si>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</si>
  <si>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</si>
  <si>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</si>
  <si>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</si>
  <si>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</si>
  <si>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</si>
  <si>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</si>
  <si>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</si>
  <si>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</si>
  <si>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</si>
  <si>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</si>
  <si>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</si>
  <si>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</si>
  <si>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</si>
  <si>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</si>
  <si>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</si>
  <si>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</si>
  <si>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</si>
  <si>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</si>
  <si>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</si>
  <si>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</si>
  <si>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</si>
  <si>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</si>
  <si>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</si>
  <si>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</si>
  <si>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</si>
  <si>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</si>
  <si>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</si>
  <si>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</si>
  <si>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</si>
  <si>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</si>
  <si>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</si>
  <si>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</si>
  <si>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</si>
  <si>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</si>
  <si>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</si>
  <si>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</si>
  <si>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</si>
  <si>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</si>
  <si>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</si>
  <si>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</si>
  <si>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</si>
  <si>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</si>
  <si>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</si>
  <si>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</si>
  <si>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</si>
  <si>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</si>
  <si>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</si>
  <si>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</si>
  <si>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</si>
  <si>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</si>
  <si>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</si>
  <si>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</si>
  <si>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</si>
  <si>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</si>
  <si>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</si>
  <si>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</si>
  <si>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</si>
  <si>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</si>
  <si>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</si>
  <si>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</si>
  <si>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</si>
  <si>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</si>
  <si>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</si>
  <si>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</si>
  <si>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</si>
  <si>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</si>
  <si>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</si>
  <si>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</si>
  <si>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</si>
  <si>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</si>
  <si>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</si>
  <si>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</si>
  <si>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</si>
  <si>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</si>
  <si>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</si>
  <si>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</si>
  <si>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</si>
  <si>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</si>
  <si>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</si>
  <si>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</si>
  <si>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</si>
  <si>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</si>
  <si>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</si>
  <si>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</si>
  <si>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</si>
  <si>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</si>
  <si>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</si>
  <si>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</si>
  <si>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</si>
  <si>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</si>
  <si>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</si>
  <si>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</si>
  <si>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</si>
  <si>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</si>
  <si>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</si>
  <si>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</si>
  <si>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</si>
  <si>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</si>
  <si>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</si>
  <si>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</si>
  <si>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</si>
  <si>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</si>
  <si>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</si>
  <si>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</si>
  <si>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</si>
  <si>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</si>
  <si>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</si>
  <si>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</si>
  <si>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</si>
  <si>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</si>
  <si>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</si>
  <si>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</si>
  <si>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</si>
  <si>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</si>
  <si>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</si>
  <si>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</si>
  <si>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</si>
  <si>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</si>
  <si>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</si>
  <si>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</si>
  <si>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</si>
  <si>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</si>
  <si>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</si>
  <si>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</si>
  <si>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</si>
  <si>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</si>
  <si>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</si>
  <si>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</si>
  <si>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</si>
  <si>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</si>
  <si>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</si>
  <si>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</si>
  <si>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</si>
  <si>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</si>
  <si>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</si>
  <si>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</si>
  <si>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</si>
  <si>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</si>
  <si>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</si>
  <si>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</si>
  <si>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</si>
  <si>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</si>
  <si>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</si>
  <si>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</si>
  <si>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</si>
  <si>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</si>
  <si>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</si>
  <si>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</si>
  <si>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</si>
  <si>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</si>
  <si>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</si>
  <si>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</si>
  <si>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</si>
  <si>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</si>
  <si>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</si>
  <si>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</si>
  <si>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</si>
  <si>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</si>
  <si>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</si>
  <si>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</si>
  <si>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</si>
  <si>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</si>
  <si>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</si>
  <si>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</si>
  <si>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</si>
  <si>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</si>
  <si>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</si>
  <si>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</si>
  <si>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</si>
  <si>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</si>
  <si>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</si>
  <si>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</si>
  <si>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</si>
  <si>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</si>
  <si>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</si>
  <si>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</si>
  <si>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</si>
  <si>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</si>
  <si>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</si>
  <si>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</si>
  <si>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</si>
  <si>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</si>
  <si>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</si>
  <si>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</si>
  <si>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</si>
  <si>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</si>
  <si>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</si>
  <si>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</si>
  <si>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</si>
  <si>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</si>
  <si>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</si>
  <si>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</si>
  <si>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</si>
  <si>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</si>
  <si>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</si>
  <si>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</si>
  <si>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</si>
  <si>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</si>
  <si>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</si>
  <si>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</si>
  <si>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</si>
  <si>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</si>
  <si>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</si>
  <si>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</si>
  <si>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</si>
  <si>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</si>
  <si>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</si>
  <si>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</si>
  <si>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</si>
  <si>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</si>
  <si>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</si>
  <si>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</si>
  <si>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</si>
  <si>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</si>
  <si>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</si>
  <si>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</si>
  <si>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</si>
  <si>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</si>
  <si>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</si>
  <si>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</si>
  <si>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</si>
  <si>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</si>
  <si>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</si>
  <si>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</si>
  <si>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</si>
  <si>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</si>
  <si>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</si>
  <si>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</si>
  <si>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</si>
  <si>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</si>
  <si>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</si>
  <si>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</si>
  <si>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</si>
  <si>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</si>
  <si>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</si>
  <si>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</si>
  <si>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</si>
  <si>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</si>
  <si>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</si>
  <si>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</si>
  <si>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</si>
  <si>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</si>
  <si>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</si>
  <si>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</si>
  <si>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</si>
  <si>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</si>
  <si>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</si>
  <si>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</si>
  <si>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</si>
  <si>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</si>
  <si>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</si>
  <si>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</si>
  <si>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</si>
  <si>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</si>
  <si>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</si>
  <si>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</si>
  <si>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</si>
  <si>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</si>
  <si>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</si>
  <si>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</si>
  <si>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</si>
  <si>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</si>
  <si>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</si>
  <si>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</si>
  <si>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</si>
  <si>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</si>
  <si>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</si>
  <si>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</si>
  <si>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</si>
  <si>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</si>
  <si>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</si>
  <si>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</si>
  <si>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</si>
  <si>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</si>
  <si>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</si>
  <si>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</si>
  <si>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</si>
  <si>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</si>
  <si>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</si>
  <si>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</si>
  <si>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</si>
  <si>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</si>
  <si>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</si>
  <si>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</si>
  <si>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</si>
  <si>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</si>
  <si>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</si>
  <si>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</si>
  <si>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</si>
  <si>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</si>
  <si>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</si>
  <si>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</si>
  <si>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</si>
  <si>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</si>
  <si>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</si>
  <si>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</si>
  <si>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</si>
  <si>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</si>
  <si>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</si>
  <si>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</si>
  <si>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</si>
  <si>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</si>
  <si>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</si>
  <si>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</si>
  <si>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</si>
  <si>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</si>
  <si>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</si>
  <si>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</si>
  <si>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</si>
  <si>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</si>
  <si>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</si>
  <si>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</si>
  <si>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</si>
  <si>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</si>
  <si>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</si>
  <si>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</si>
  <si>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</si>
  <si>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</si>
  <si>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</si>
  <si>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</si>
  <si>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</si>
  <si>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</si>
  <si>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</si>
  <si>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</si>
  <si>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</si>
  <si>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</si>
  <si>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</si>
  <si>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</si>
  <si>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</si>
  <si>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</si>
  <si>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</si>
  <si>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</si>
  <si>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</si>
  <si>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</si>
  <si>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</si>
  <si>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</si>
  <si>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</si>
  <si>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</si>
  <si>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</si>
  <si>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</si>
  <si>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</si>
  <si>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</si>
  <si>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</si>
  <si>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</si>
  <si>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</si>
  <si>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</si>
  <si>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</si>
  <si>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</si>
  <si>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</si>
  <si>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</si>
  <si>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</si>
  <si>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</si>
  <si>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</si>
  <si>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</si>
  <si>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</si>
  <si>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</si>
  <si>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</si>
  <si>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</si>
  <si>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</si>
  <si>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</si>
  <si>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</si>
  <si>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</si>
  <si>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</si>
  <si>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</si>
  <si>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</si>
  <si>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</si>
  <si>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</si>
  <si>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</si>
  <si>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</si>
  <si>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</si>
  <si>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</si>
  <si>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</si>
  <si>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</si>
  <si>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</si>
  <si>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</si>
  <si>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</si>
  <si>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</si>
  <si>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</si>
  <si>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</si>
  <si>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</si>
  <si>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</si>
  <si>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</si>
  <si>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</si>
  <si>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</si>
  <si>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</si>
  <si>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</si>
  <si>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</si>
  <si>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</si>
  <si>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</si>
  <si>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</si>
  <si>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</si>
  <si>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</si>
  <si>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</si>
  <si>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</si>
  <si>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</si>
  <si>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</si>
  <si>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</si>
  <si>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</si>
  <si>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</si>
  <si>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</si>
  <si>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</si>
  <si>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</si>
  <si>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</si>
  <si>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</si>
  <si>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</si>
  <si>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</si>
  <si>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</si>
  <si>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</si>
  <si>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</si>
  <si>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</si>
  <si>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</si>
  <si>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</si>
  <si>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</si>
  <si>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</si>
  <si>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</si>
  <si>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</si>
  <si>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</si>
  <si>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</si>
  <si>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</si>
  <si>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</si>
  <si>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</si>
  <si>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</si>
  <si>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</si>
  <si>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</si>
  <si>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</si>
  <si>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</si>
  <si>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</si>
  <si>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</si>
  <si>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</si>
  <si>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</si>
  <si>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</si>
  <si>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</si>
  <si>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</si>
  <si>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</si>
  <si>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</si>
  <si>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</si>
  <si>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</si>
  <si>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</si>
  <si>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</si>
  <si>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</si>
  <si>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</si>
  <si>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</si>
  <si>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</si>
  <si>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</si>
  <si>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</si>
  <si>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</si>
  <si>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</si>
  <si>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</si>
  <si>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</si>
  <si>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</si>
  <si>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</si>
  <si>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</si>
  <si>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</si>
  <si>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</si>
  <si>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</si>
  <si>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</si>
  <si>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</si>
  <si>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</si>
  <si>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</si>
  <si>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</si>
  <si>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</si>
  <si>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</si>
  <si>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</si>
  <si>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</si>
  <si>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</si>
  <si>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</si>
  <si>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</si>
  <si>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</si>
  <si>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</si>
  <si>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</si>
  <si>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</si>
  <si>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</si>
  <si>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</si>
  <si>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</si>
  <si>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</si>
  <si>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</si>
  <si>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</si>
  <si>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</si>
  <si>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</si>
  <si>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</si>
  <si>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</si>
  <si>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</si>
  <si>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</si>
  <si>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</si>
  <si>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</si>
  <si>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</si>
  <si>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</si>
  <si>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</si>
  <si>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</si>
  <si>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</si>
  <si>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</si>
  <si>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</si>
  <si>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</si>
  <si>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</si>
  <si>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</si>
  <si>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</si>
  <si>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</si>
  <si>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</si>
  <si>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</si>
  <si>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</si>
  <si>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</si>
  <si>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</si>
  <si>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</si>
  <si>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</si>
  <si>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</si>
  <si>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</si>
  <si>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</si>
  <si>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</si>
  <si>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</si>
  <si>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</si>
  <si>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</si>
  <si>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</si>
  <si>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</si>
  <si>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</si>
  <si>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</si>
  <si>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</si>
  <si>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</si>
  <si>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</si>
  <si>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</si>
  <si>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</si>
  <si>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</si>
  <si>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</si>
  <si>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</si>
  <si>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</si>
  <si>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</si>
  <si>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</si>
  <si>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</si>
  <si>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</si>
  <si>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</si>
  <si>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</si>
  <si>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</si>
  <si>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</si>
  <si>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</si>
  <si>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</si>
  <si>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</si>
  <si>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</si>
  <si>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</si>
  <si>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</si>
  <si>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</si>
  <si>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</si>
  <si>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</si>
  <si>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</si>
  <si>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</si>
  <si>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</si>
  <si>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</si>
  <si>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</si>
  <si>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</si>
  <si>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</si>
  <si>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</si>
  <si>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</si>
  <si>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</si>
  <si>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</si>
  <si>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</si>
  <si>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</si>
  <si>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</si>
  <si>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</si>
  <si>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</si>
  <si>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</si>
  <si>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</si>
  <si>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</si>
  <si>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</si>
  <si>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</si>
  <si>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</si>
  <si>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</si>
  <si>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</si>
  <si>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</si>
  <si>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</si>
  <si>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</si>
  <si>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</si>
  <si>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</si>
  <si>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</si>
  <si>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</si>
  <si>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</si>
  <si>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</si>
  <si>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</si>
  <si>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</si>
  <si>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</si>
  <si>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</si>
  <si>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</si>
  <si>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</si>
  <si>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</si>
  <si>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</si>
  <si>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</si>
  <si>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</si>
  <si>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</si>
  <si>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</si>
  <si>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</si>
  <si>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</si>
  <si>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</si>
  <si>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</si>
  <si>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</si>
  <si>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</si>
  <si>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</si>
  <si>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</si>
  <si>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</si>
  <si>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</si>
  <si>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</si>
  <si>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</si>
  <si>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</si>
  <si>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</si>
  <si>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</si>
  <si>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</si>
  <si>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</si>
  <si>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</si>
  <si>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</si>
  <si>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</si>
  <si>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</si>
  <si>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</si>
  <si>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</si>
  <si>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</si>
  <si>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</si>
  <si>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</si>
  <si>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</si>
  <si>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</si>
  <si>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</si>
  <si>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</si>
  <si>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</si>
  <si>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</si>
  <si>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</si>
  <si>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</si>
  <si>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</si>
  <si>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</si>
  <si>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</si>
  <si>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</si>
  <si>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</si>
  <si>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</si>
  <si>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</si>
  <si>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</si>
  <si>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</si>
  <si>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</si>
  <si>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</si>
  <si>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</si>
  <si>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</si>
  <si>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</si>
  <si>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</si>
  <si>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</si>
  <si>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</si>
  <si>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</si>
  <si>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</si>
  <si>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</si>
  <si>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</si>
  <si>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</si>
  <si>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</si>
  <si>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</si>
  <si>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</si>
  <si>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</si>
  <si>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</si>
  <si>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</si>
  <si>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</si>
  <si>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</si>
  <si>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</si>
  <si>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</si>
  <si>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</si>
  <si>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</si>
  <si>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</si>
  <si>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</si>
  <si>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</si>
  <si>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</si>
  <si>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</si>
  <si>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</si>
  <si>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</si>
  <si>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</si>
  <si>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</si>
  <si>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</si>
  <si>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</si>
  <si>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</si>
  <si>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</si>
  <si>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</si>
  <si>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</si>
  <si>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</si>
  <si>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</si>
  <si>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</si>
  <si>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</si>
  <si>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</si>
  <si>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</si>
  <si>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</si>
  <si>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</si>
  <si>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</si>
  <si>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</si>
  <si>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</si>
  <si>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</si>
  <si>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</si>
  <si>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</si>
  <si>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</si>
  <si>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</si>
  <si>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</si>
  <si>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</si>
  <si>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</si>
  <si>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</si>
  <si>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</si>
  <si>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</si>
  <si>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</si>
  <si>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</si>
  <si>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</si>
  <si>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</si>
  <si>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</si>
  <si>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</si>
  <si>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</si>
  <si>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</si>
  <si>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</si>
  <si>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</si>
  <si>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</si>
  <si>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</si>
  <si>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</si>
  <si>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</si>
  <si>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</si>
  <si>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</si>
  <si>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</si>
  <si>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</si>
  <si>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</si>
  <si>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</si>
  <si>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</si>
  <si>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</si>
  <si>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</si>
  <si>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</si>
  <si>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</si>
  <si>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</si>
  <si>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</si>
  <si>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</si>
  <si>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</si>
  <si>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</si>
  <si>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</si>
  <si>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</si>
  <si>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</si>
  <si>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</si>
  <si>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</si>
  <si>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</si>
  <si>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</si>
  <si>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</si>
  <si>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</si>
  <si>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</si>
  <si>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</si>
  <si>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</si>
  <si>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</si>
  <si>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</si>
  <si>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</si>
  <si>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</si>
  <si>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</si>
  <si>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</si>
  <si>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</si>
  <si>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</si>
  <si>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</si>
  <si>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</si>
  <si>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</si>
  <si>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</si>
  <si>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</si>
  <si>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</si>
  <si>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</si>
  <si>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</si>
  <si>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</si>
  <si>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</si>
  <si>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</si>
  <si>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</si>
  <si>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</si>
  <si>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</si>
  <si>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</si>
  <si>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</si>
  <si>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</si>
  <si>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</si>
  <si>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</si>
  <si>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</si>
  <si>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</si>
  <si>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</si>
  <si>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</si>
  <si>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</si>
  <si>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</si>
  <si>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</si>
  <si>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</si>
  <si>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</si>
  <si>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</si>
  <si>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</si>
  <si>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</si>
  <si>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</si>
  <si>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</si>
  <si>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</si>
  <si>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</si>
  <si>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</si>
  <si>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</si>
  <si>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</si>
  <si>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</si>
  <si>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</si>
  <si>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</si>
  <si>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</si>
  <si>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</si>
  <si>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</si>
  <si>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</si>
  <si>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</si>
  <si>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</si>
  <si>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</si>
  <si>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</si>
  <si>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</si>
  <si>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</si>
  <si>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</si>
  <si>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</si>
  <si>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</si>
  <si>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</si>
  <si>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</si>
  <si>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</si>
  <si>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</si>
  <si>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</si>
  <si>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</si>
  <si>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</si>
  <si>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</si>
  <si>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</si>
  <si>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</si>
  <si>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</si>
  <si>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</si>
  <si>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</si>
  <si>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</si>
  <si>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</si>
  <si>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</si>
  <si>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</si>
  <si>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</si>
  <si>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</si>
  <si>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</si>
  <si>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</si>
  <si>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</si>
  <si>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</si>
  <si>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</si>
  <si>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</si>
  <si>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</si>
  <si>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</si>
  <si>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</si>
  <si>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</si>
  <si>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</si>
  <si>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</si>
  <si>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</si>
  <si>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</si>
  <si>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</si>
  <si>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</si>
  <si>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</si>
  <si>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</si>
  <si>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</si>
  <si>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</si>
  <si>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</si>
  <si>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</si>
  <si>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</si>
  <si>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</si>
  <si>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</si>
  <si>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</si>
  <si>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</si>
  <si>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</si>
  <si>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</si>
  <si>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</si>
  <si>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</si>
  <si>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</si>
  <si>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</si>
  <si>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</si>
  <si>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</si>
  <si>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</si>
  <si>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</si>
  <si>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</si>
  <si>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</si>
  <si>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</si>
  <si>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</si>
  <si>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</si>
  <si>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</si>
  <si>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</si>
  <si>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</si>
  <si>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</si>
  <si>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</si>
  <si>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</si>
  <si>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</si>
  <si>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</si>
  <si>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</si>
  <si>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</si>
  <si>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</si>
  <si>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</si>
  <si>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</si>
  <si>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</si>
  <si>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</si>
  <si>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</si>
  <si>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</si>
  <si>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</si>
  <si>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</si>
  <si>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</si>
  <si>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</si>
  <si>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</si>
  <si>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</si>
  <si>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</si>
  <si>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</si>
  <si>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</si>
  <si>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</si>
  <si>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</si>
  <si>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</si>
  <si>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</si>
  <si>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</si>
  <si>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</si>
  <si>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</si>
  <si>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</si>
  <si>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</si>
  <si>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</si>
  <si>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</si>
  <si>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</si>
  <si>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</si>
  <si>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</si>
  <si>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</si>
  <si>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</si>
  <si>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</si>
  <si>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</si>
  <si>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</si>
  <si>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</si>
  <si>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</si>
  <si>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</si>
  <si>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</si>
  <si>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</si>
  <si>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</si>
  <si>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</si>
  <si>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</si>
  <si>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</si>
  <si>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</si>
  <si>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</si>
  <si>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</si>
  <si>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</si>
  <si>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</si>
  <si>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</si>
  <si>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</si>
  <si>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</si>
  <si>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</si>
  <si>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</si>
  <si>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</si>
  <si>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</si>
  <si>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</si>
  <si>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</si>
  <si>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</si>
  <si>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</si>
  <si>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</si>
  <si>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</si>
  <si>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</si>
  <si>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</si>
  <si>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</si>
  <si>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</si>
  <si>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</si>
  <si>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</si>
  <si>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</si>
  <si>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</si>
  <si>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</si>
  <si>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</si>
  <si>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</si>
  <si>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</si>
  <si>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</si>
  <si>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</si>
  <si>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</si>
  <si>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</si>
  <si>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</si>
  <si>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</si>
  <si>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</si>
  <si>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</si>
  <si>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</si>
  <si>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</si>
  <si>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</si>
  <si>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</si>
  <si>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</si>
  <si>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</si>
  <si>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</si>
  <si>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</si>
  <si>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</si>
  <si>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</si>
  <si>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</si>
  <si>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</si>
  <si>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</si>
  <si>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</si>
  <si>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</si>
  <si>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</si>
  <si>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</si>
  <si>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</si>
  <si>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</si>
  <si>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</si>
  <si>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</si>
  <si>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</si>
  <si>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</si>
  <si>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</si>
  <si>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</si>
  <si>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</si>
  <si>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</si>
  <si>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</si>
  <si>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</si>
  <si>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</si>
  <si>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</si>
  <si>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</si>
  <si>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</si>
  <si>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</si>
  <si>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</si>
  <si>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</si>
  <si>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</si>
  <si>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</si>
  <si>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</si>
  <si>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</si>
  <si>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</si>
  <si>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</si>
  <si>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</si>
  <si>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</si>
  <si>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</si>
  <si>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</si>
  <si>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</si>
  <si>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</si>
  <si>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</si>
  <si>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</si>
  <si>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</si>
  <si>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</si>
  <si>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</si>
  <si>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</si>
  <si>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</si>
  <si>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</si>
  <si>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</si>
  <si>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</si>
  <si>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</si>
  <si>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</si>
  <si>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</si>
  <si>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</si>
  <si>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</si>
  <si>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</si>
  <si>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</si>
  <si>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</si>
  <si>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</si>
  <si>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</si>
  <si>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</si>
  <si>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</si>
  <si>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</si>
  <si>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</si>
  <si>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</si>
  <si>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</si>
  <si>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</si>
  <si>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</si>
  <si>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</si>
  <si>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</si>
  <si>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</si>
  <si>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</si>
  <si>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</si>
  <si>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</si>
  <si>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</si>
  <si>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</si>
  <si>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</si>
  <si>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</si>
  <si>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</si>
  <si>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</si>
  <si>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</si>
  <si>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</si>
  <si>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</si>
  <si>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</si>
  <si>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</si>
  <si>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</si>
  <si>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</si>
  <si>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</si>
  <si>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</si>
  <si>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</si>
  <si>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</si>
  <si>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</si>
  <si>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</si>
  <si>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</si>
  <si>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</si>
  <si>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</si>
  <si>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</si>
  <si>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</si>
  <si>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</si>
  <si>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</si>
  <si>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</si>
  <si>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</si>
  <si>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</si>
  <si>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</si>
  <si>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</si>
  <si>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</si>
  <si>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</si>
  <si>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</si>
  <si>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</si>
  <si>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</si>
  <si>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</si>
  <si>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</si>
  <si>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</si>
  <si>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</si>
  <si>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</si>
  <si>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</si>
  <si>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</si>
  <si>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</si>
  <si>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</si>
  <si>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</si>
  <si>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</si>
  <si>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</si>
  <si>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</si>
  <si>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</si>
  <si>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</si>
  <si>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</si>
  <si>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</si>
  <si>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</si>
  <si>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</si>
  <si>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</si>
  <si>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</si>
  <si>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</si>
  <si>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</si>
  <si>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</si>
  <si>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</si>
  <si>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</si>
  <si>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</si>
  <si>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</si>
  <si>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</si>
  <si>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</si>
  <si>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</si>
  <si>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</si>
  <si>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</si>
  <si>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</si>
  <si>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</si>
  <si>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</si>
  <si>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</si>
  <si>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</si>
  <si>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</si>
  <si>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</si>
  <si>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</si>
  <si>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</si>
  <si>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</si>
  <si>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</si>
  <si>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</si>
  <si>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</si>
  <si>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</si>
  <si>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</si>
  <si>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</si>
  <si>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</si>
  <si>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</si>
  <si>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</si>
  <si>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</si>
  <si>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</si>
  <si>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</si>
  <si>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</si>
  <si>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</si>
  <si>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</si>
  <si>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</si>
  <si>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</si>
  <si>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</si>
  <si>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</si>
  <si>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</si>
  <si>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</si>
  <si>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</si>
  <si>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</si>
  <si>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</si>
  <si>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</si>
  <si>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</si>
  <si>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</si>
  <si>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</si>
  <si>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</si>
  <si>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</si>
  <si>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</si>
  <si>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</si>
  <si>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</si>
  <si>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</si>
  <si>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</si>
  <si>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</si>
  <si>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</si>
  <si>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</si>
  <si>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</si>
  <si>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</si>
  <si>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</si>
  <si>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</si>
  <si>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</si>
  <si>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</si>
  <si>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</si>
  <si>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</si>
  <si>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</si>
  <si>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</si>
  <si>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</si>
  <si>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</si>
  <si>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</si>
  <si>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</si>
  <si>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</si>
  <si>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</si>
  <si>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</si>
  <si>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</si>
  <si>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</si>
  <si>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</si>
  <si>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</si>
  <si>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</si>
  <si>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</si>
  <si>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</si>
  <si>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</si>
  <si>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</si>
  <si>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</si>
  <si>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</si>
  <si>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</si>
  <si>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</si>
  <si>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</si>
  <si>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</si>
  <si>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</si>
  <si>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</si>
  <si>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</si>
  <si>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</si>
  <si>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</si>
  <si>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</si>
  <si>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</si>
  <si>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</si>
  <si>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</si>
  <si>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</si>
  <si>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</si>
  <si>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</si>
  <si>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</si>
  <si>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</si>
  <si>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</si>
  <si>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</si>
  <si>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</si>
  <si>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</si>
  <si>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</si>
  <si>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</si>
  <si>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</si>
  <si>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</si>
  <si>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</si>
  <si>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</si>
  <si>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</si>
  <si>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</si>
  <si>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</si>
  <si>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</si>
  <si>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</si>
  <si>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</si>
  <si>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</si>
  <si>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</si>
  <si>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</si>
  <si>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</si>
  <si>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</si>
  <si>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</si>
  <si>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</si>
  <si>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</si>
  <si>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</si>
  <si>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</si>
  <si>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</si>
  <si>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</si>
  <si>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</si>
  <si>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</si>
  <si>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</si>
  <si>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</si>
  <si>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</si>
  <si>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</si>
  <si>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</si>
  <si>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</si>
  <si>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</si>
  <si>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</si>
  <si>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</si>
  <si>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</si>
  <si>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</si>
  <si>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</si>
  <si>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</si>
  <si>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</si>
  <si>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</si>
  <si>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</si>
  <si>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</si>
  <si>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</si>
  <si>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</si>
  <si>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</si>
  <si>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</si>
  <si>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</si>
  <si>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</si>
  <si>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</si>
  <si>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</si>
  <si>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</si>
  <si>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</si>
  <si>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</si>
  <si>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</si>
  <si>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</si>
  <si>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</si>
  <si>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</si>
  <si>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</si>
  <si>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</si>
  <si>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</si>
  <si>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</si>
  <si>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</si>
  <si>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</si>
  <si>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</si>
  <si>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</si>
  <si>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</si>
  <si>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</si>
  <si>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</si>
  <si>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</si>
  <si>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</si>
  <si>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</si>
  <si>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</si>
  <si>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</si>
  <si>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</si>
  <si>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</si>
  <si>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</si>
  <si>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</si>
  <si>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</si>
  <si>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</si>
  <si>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</si>
  <si>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</si>
  <si>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</si>
  <si>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</si>
  <si>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</si>
  <si>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</si>
  <si>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</si>
  <si>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</si>
  <si>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</si>
  <si>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</si>
  <si>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</si>
  <si>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</si>
  <si>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</si>
  <si>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</si>
  <si>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</si>
  <si>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</si>
  <si>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</si>
  <si>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</si>
  <si>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</si>
  <si>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</si>
  <si>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</si>
  <si>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</si>
  <si>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</si>
  <si>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</si>
  <si>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</si>
  <si>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</si>
  <si>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</si>
  <si>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</si>
  <si>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</si>
  <si>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</si>
  <si>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</si>
  <si>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</si>
  <si>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</si>
  <si>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</si>
  <si>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</si>
  <si>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</si>
  <si>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</si>
  <si>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</si>
  <si>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</si>
  <si>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</si>
  <si>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</si>
  <si>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</si>
  <si>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</si>
  <si>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</si>
  <si>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</si>
  <si>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</si>
  <si>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</si>
  <si>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</si>
  <si>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</si>
  <si>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</si>
  <si>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</si>
  <si>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</si>
  <si>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</si>
  <si>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</si>
  <si>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</si>
  <si>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</si>
  <si>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</si>
  <si>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</si>
  <si>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</si>
  <si>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</si>
  <si>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</si>
  <si>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</si>
  <si>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</si>
  <si>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</si>
  <si>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</si>
  <si>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</si>
  <si>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</si>
  <si>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</si>
  <si>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</si>
  <si>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</si>
  <si>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</si>
  <si>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</si>
  <si>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</si>
  <si>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</si>
  <si>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</si>
  <si>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</si>
  <si>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</si>
  <si>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</si>
  <si>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</si>
  <si>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</si>
  <si>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</si>
  <si>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</si>
  <si>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</si>
  <si>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</si>
  <si>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</si>
  <si>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</si>
  <si>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</si>
  <si>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</si>
  <si>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</si>
  <si>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</si>
  <si>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</si>
  <si>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</si>
  <si>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</si>
  <si>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</si>
  <si>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</si>
  <si>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</si>
  <si>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</si>
  <si>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</si>
  <si>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</si>
  <si>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</si>
  <si>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</si>
  <si>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</si>
  <si>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</si>
  <si>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</si>
  <si>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</si>
  <si>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</si>
  <si>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</si>
  <si>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</si>
  <si>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</si>
  <si>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</si>
  <si>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</si>
  <si>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</si>
  <si>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</si>
  <si>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</si>
  <si>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</si>
  <si>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</si>
  <si>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</si>
  <si>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</si>
  <si>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</si>
  <si>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</si>
  <si>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</si>
  <si>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</si>
  <si>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</si>
  <si>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</si>
  <si>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</si>
  <si>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</si>
  <si>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</si>
  <si>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</si>
  <si>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</si>
  <si>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</si>
  <si>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</si>
  <si>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</si>
  <si>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</si>
  <si>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</si>
  <si>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</si>
  <si>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</si>
  <si>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</si>
  <si>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</si>
  <si>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</si>
  <si>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</si>
  <si>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</si>
  <si>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</si>
  <si>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</si>
  <si>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</si>
  <si>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</si>
  <si>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</si>
  <si>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</si>
  <si>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</si>
  <si>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</si>
  <si>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</si>
  <si>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</si>
  <si>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</si>
  <si>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</si>
  <si>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</si>
  <si>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</si>
  <si>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</si>
  <si>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</si>
  <si>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</si>
  <si>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</si>
  <si>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</si>
  <si>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</si>
  <si>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</si>
  <si>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</si>
  <si>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</si>
  <si>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</si>
  <si>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</si>
  <si>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</si>
  <si>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</si>
  <si>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</si>
  <si>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</si>
  <si>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</si>
  <si>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</si>
  <si>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</si>
  <si>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</si>
  <si>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</si>
  <si>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</si>
  <si>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</si>
  <si>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</si>
  <si>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</si>
  <si>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</si>
  <si>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</si>
  <si>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</si>
  <si>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</si>
  <si>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</si>
  <si>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</si>
  <si>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</si>
  <si>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</si>
  <si>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</si>
  <si>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</si>
  <si>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</si>
  <si>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</si>
  <si>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</si>
  <si>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</si>
  <si>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</si>
  <si>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</si>
  <si>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</si>
  <si>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</si>
  <si>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</si>
  <si>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</si>
  <si>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</si>
  <si>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</si>
  <si>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</si>
  <si>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</si>
  <si>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</si>
  <si>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</si>
  <si>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</si>
  <si>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</si>
  <si>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</si>
  <si>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</si>
  <si>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</si>
  <si>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</si>
  <si>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</si>
  <si>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</si>
  <si>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</si>
  <si>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</si>
  <si>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</si>
  <si>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</si>
  <si>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</si>
  <si>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</si>
  <si>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</si>
  <si>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</si>
  <si>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</si>
  <si>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</si>
  <si>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</si>
  <si>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</si>
  <si>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</si>
  <si>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</si>
  <si>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</si>
  <si>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</si>
  <si>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</si>
  <si>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</si>
  <si>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</si>
  <si>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</si>
  <si>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</si>
  <si>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</si>
  <si>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</si>
  <si>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</si>
  <si>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</si>
  <si>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</si>
  <si>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</si>
  <si>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</si>
  <si>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</si>
  <si>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</si>
  <si>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</si>
  <si>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</si>
  <si>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</si>
  <si>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</si>
  <si>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</si>
  <si>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</si>
  <si>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</si>
  <si>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</si>
  <si>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</si>
  <si>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</si>
  <si>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</si>
  <si>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</si>
  <si>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</si>
  <si>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</si>
  <si>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</si>
  <si>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</si>
  <si>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</si>
  <si>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</si>
  <si>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</si>
  <si>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</si>
  <si>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</si>
  <si>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</si>
  <si>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</si>
  <si>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</si>
  <si>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</si>
  <si>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</si>
  <si>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</si>
  <si>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</si>
  <si>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</si>
  <si>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</si>
  <si>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</si>
  <si>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</si>
  <si>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</si>
  <si>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</si>
  <si>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</si>
  <si>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</si>
  <si>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</si>
  <si>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</si>
  <si>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</si>
  <si>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</si>
  <si>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</si>
  <si>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</si>
  <si>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</si>
  <si>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</si>
  <si>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</si>
  <si>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</si>
  <si>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</si>
  <si>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</si>
  <si>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</si>
  <si>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</si>
  <si>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</si>
  <si>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</si>
  <si>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</si>
  <si>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</si>
  <si>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</si>
  <si>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</si>
  <si>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</si>
  <si>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</si>
  <si>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</si>
  <si>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</si>
  <si>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</si>
  <si>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</si>
  <si>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</si>
  <si>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</si>
  <si>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</si>
  <si>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</si>
  <si>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</si>
  <si>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</si>
  <si>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</si>
  <si>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</si>
  <si>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</si>
  <si>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</si>
  <si>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</si>
  <si>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</si>
  <si>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</si>
  <si>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</si>
  <si>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</si>
  <si>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</si>
  <si>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</si>
  <si>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</si>
  <si>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</si>
  <si>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</si>
  <si>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</si>
  <si>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</si>
  <si>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</si>
  <si>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</si>
  <si>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</si>
  <si>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</si>
  <si>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</si>
  <si>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</si>
  <si>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</si>
  <si>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</si>
  <si>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</si>
  <si>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</si>
  <si>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</si>
  <si>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</si>
  <si>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</si>
  <si>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</si>
  <si>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</si>
  <si>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</si>
  <si>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</si>
  <si>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</si>
  <si>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</si>
  <si>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</si>
  <si>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</si>
  <si>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</si>
  <si>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</si>
  <si>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</si>
  <si>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</si>
  <si>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</si>
  <si>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</si>
  <si>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</si>
  <si>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</si>
  <si>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</si>
  <si>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</si>
  <si>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</si>
  <si>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</si>
  <si>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</si>
  <si>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</si>
  <si>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</si>
  <si>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</si>
  <si>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</si>
  <si>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</si>
  <si>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</si>
  <si>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</si>
  <si>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</si>
  <si>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</si>
  <si>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</si>
  <si>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</si>
  <si>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</si>
  <si>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</si>
  <si>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</si>
  <si>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</si>
  <si>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</si>
  <si>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</si>
  <si>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</si>
  <si>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</si>
  <si>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</si>
  <si>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</si>
  <si>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</si>
  <si>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</si>
  <si>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</si>
  <si>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</si>
  <si>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</si>
  <si>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</si>
  <si>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</si>
  <si>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</si>
  <si>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</si>
  <si>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</si>
  <si>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</si>
  <si>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</si>
  <si>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</si>
  <si>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</si>
  <si>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</si>
  <si>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</si>
  <si>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</si>
  <si>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</si>
  <si>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</si>
  <si>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</si>
  <si>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</si>
  <si>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</si>
  <si>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</si>
  <si>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</si>
  <si>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</si>
  <si>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</si>
  <si>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</si>
  <si>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</si>
  <si>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</si>
  <si>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</si>
  <si>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</si>
  <si>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</si>
  <si>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</si>
  <si>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</si>
  <si>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</si>
  <si>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</si>
  <si>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</si>
  <si>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</si>
  <si>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</si>
  <si>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</si>
  <si>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</si>
  <si>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</si>
  <si>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</si>
  <si>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</si>
  <si>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</si>
  <si>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</si>
  <si>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</si>
  <si>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</si>
  <si>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</si>
  <si>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</si>
  <si>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</si>
  <si>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</si>
  <si>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</si>
  <si>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</si>
  <si>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</si>
  <si>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</si>
  <si>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</si>
  <si>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</si>
  <si>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</si>
  <si>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</si>
  <si>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</si>
  <si>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</si>
  <si>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</si>
  <si>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</si>
  <si>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</si>
  <si>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</si>
  <si>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</si>
  <si>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</si>
  <si>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</si>
  <si>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</si>
  <si>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</si>
  <si>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</si>
  <si>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</si>
  <si>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</si>
  <si>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</si>
  <si>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</si>
  <si>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</si>
  <si>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</si>
  <si>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</si>
  <si>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</si>
  <si>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</si>
  <si>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</si>
  <si>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</si>
  <si>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</si>
  <si>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</si>
  <si>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</si>
  <si>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</si>
  <si>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</si>
  <si>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</si>
  <si>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</si>
  <si>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</si>
  <si>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</si>
  <si>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</si>
  <si>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</si>
  <si>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</si>
  <si>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</si>
  <si>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</si>
  <si>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</si>
  <si>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</si>
  <si>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</si>
  <si>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</si>
  <si>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</si>
  <si>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</si>
  <si>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</si>
  <si>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</si>
  <si>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</si>
  <si>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</si>
  <si>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</si>
  <si>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</si>
  <si>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</si>
  <si>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</si>
  <si>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</si>
  <si>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</si>
  <si>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</si>
  <si>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</si>
  <si>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</si>
  <si>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</si>
  <si>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</si>
  <si>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</si>
  <si>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</si>
  <si>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</si>
  <si>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</si>
  <si>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</si>
  <si>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</si>
  <si>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</si>
  <si>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</si>
  <si>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</si>
  <si>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</si>
  <si>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</si>
  <si>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</si>
  <si>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</si>
  <si>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</si>
  <si>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</si>
  <si>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</si>
  <si>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</si>
  <si>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</si>
  <si>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</si>
  <si>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</si>
  <si>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</si>
  <si>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</si>
  <si>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</si>
  <si>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</si>
  <si>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</si>
  <si>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</si>
  <si>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</si>
  <si>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</si>
  <si>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</si>
  <si>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</si>
  <si>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</si>
  <si>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</si>
  <si>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</si>
  <si>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</si>
  <si>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</si>
  <si>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</si>
  <si>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</si>
  <si>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</si>
  <si>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</si>
  <si>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</si>
  <si>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</si>
  <si>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</si>
  <si>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</si>
  <si>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</si>
  <si>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</si>
  <si>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</si>
  <si>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</si>
  <si>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</si>
  <si>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</si>
  <si>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</si>
  <si>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</si>
  <si>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</si>
  <si>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</si>
  <si>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</si>
  <si>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</si>
  <si>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</si>
  <si>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</si>
  <si>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</si>
  <si>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</si>
  <si>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</si>
  <si>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</si>
  <si>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</si>
  <si>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</si>
  <si>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</si>
  <si>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</si>
  <si>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</si>
  <si>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</si>
  <si>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</si>
  <si>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</si>
  <si>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</si>
  <si>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</si>
  <si>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</si>
  <si>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</si>
  <si>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</si>
  <si>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</si>
  <si>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</si>
  <si>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</si>
  <si>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</si>
  <si>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</si>
  <si>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</si>
  <si>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</si>
  <si>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</si>
  <si>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</si>
  <si>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</si>
  <si>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</si>
  <si>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</si>
  <si>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</si>
  <si>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</si>
  <si>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</si>
  <si>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</si>
  <si>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</si>
  <si>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</si>
  <si>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</si>
  <si>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</si>
  <si>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</si>
  <si>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</si>
  <si>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</si>
  <si>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</si>
  <si>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</si>
  <si>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</si>
  <si>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</si>
  <si>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</si>
  <si>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</si>
  <si>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</si>
  <si>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</si>
  <si>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</si>
  <si>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</si>
  <si>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</si>
  <si>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</si>
  <si>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</si>
  <si>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</si>
  <si>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</si>
  <si>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</si>
  <si>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</si>
  <si>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</si>
  <si>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</si>
  <si>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</si>
  <si>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</si>
  <si>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</si>
  <si>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</si>
  <si>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</si>
  <si>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</si>
  <si>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</si>
  <si>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</si>
  <si>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</si>
  <si>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</si>
  <si>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</si>
  <si>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</si>
  <si>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</si>
  <si>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</si>
  <si>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</si>
  <si>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</si>
  <si>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</si>
  <si>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</si>
  <si>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</si>
  <si>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</si>
  <si>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</si>
  <si>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</si>
  <si>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</si>
  <si>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</si>
  <si>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</si>
  <si>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</si>
  <si>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</si>
  <si>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</si>
  <si>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</si>
  <si>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</si>
  <si>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</si>
  <si>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</si>
  <si>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</si>
  <si>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</si>
  <si>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</si>
  <si>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</si>
  <si>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</si>
  <si>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</si>
  <si>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</si>
  <si>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</si>
  <si>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</si>
  <si>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</si>
  <si>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</si>
  <si>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</si>
  <si>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</si>
  <si>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</si>
  <si>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</si>
  <si>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</si>
  <si>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</si>
  <si>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</si>
  <si>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</si>
  <si>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</si>
  <si>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</si>
  <si>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</si>
  <si>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</si>
  <si>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</si>
  <si>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</si>
  <si>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</si>
  <si>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</si>
  <si>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</si>
  <si>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</si>
  <si>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</si>
  <si>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</si>
  <si>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</si>
  <si>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</si>
  <si>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</si>
  <si>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</si>
  <si>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</si>
  <si>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</si>
  <si>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</si>
  <si>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</si>
  <si>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</si>
  <si>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</si>
  <si>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</si>
  <si>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</si>
  <si>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</si>
  <si>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</si>
  <si>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</si>
  <si>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</si>
  <si>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</si>
  <si>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</si>
  <si>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</si>
  <si>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</si>
  <si>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</si>
  <si>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</si>
  <si>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</si>
  <si>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</si>
  <si>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</si>
  <si>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</si>
  <si>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</si>
  <si>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</si>
  <si>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</si>
  <si>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</si>
  <si>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</si>
  <si>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</si>
  <si>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</si>
  <si>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</si>
  <si>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</si>
  <si>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</si>
  <si>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</si>
  <si>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</si>
  <si>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</si>
  <si>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</si>
  <si>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</si>
  <si>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</si>
  <si>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</si>
  <si>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</si>
  <si>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</si>
  <si>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</si>
  <si>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</si>
  <si>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</si>
  <si>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</si>
  <si>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</si>
  <si>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</si>
  <si>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</si>
  <si>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</si>
  <si>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</si>
  <si>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</si>
  <si>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</si>
  <si>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</si>
  <si>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</si>
  <si>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</si>
  <si>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</si>
  <si>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</si>
  <si>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</si>
  <si>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</si>
  <si>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</si>
  <si>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</si>
  <si>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</si>
  <si>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</si>
  <si>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</si>
  <si>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</si>
  <si>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</si>
  <si>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</si>
  <si>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</si>
  <si>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</si>
  <si>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</si>
  <si>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</si>
  <si>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</si>
  <si>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</si>
  <si>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</si>
  <si>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</si>
  <si>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</si>
  <si>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</si>
  <si>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</si>
  <si>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</si>
  <si>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</si>
  <si>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</si>
  <si>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</si>
  <si>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</si>
  <si>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</si>
  <si>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</si>
  <si>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</si>
  <si>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</si>
  <si>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</si>
  <si>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</si>
  <si>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</si>
  <si>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</si>
  <si>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</si>
  <si>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</si>
  <si>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</si>
  <si>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</si>
  <si>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</si>
  <si>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</si>
  <si>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</si>
  <si>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</si>
  <si>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</si>
  <si>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</si>
  <si>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</si>
  <si>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</si>
  <si>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</si>
  <si>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</si>
  <si>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</si>
  <si>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</si>
  <si>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</si>
  <si>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</si>
  <si>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</si>
  <si>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</si>
  <si>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</si>
  <si>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</si>
  <si>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</si>
  <si>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</si>
  <si>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</si>
  <si>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</si>
  <si>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</si>
  <si>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</si>
  <si>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</si>
  <si>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</si>
  <si>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</si>
  <si>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</si>
  <si>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</si>
  <si>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</si>
  <si>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</si>
  <si>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</si>
  <si>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</si>
  <si>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</si>
  <si>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</si>
  <si>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</si>
  <si>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</si>
  <si>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</si>
  <si>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</si>
  <si>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</si>
  <si>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</si>
  <si>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</si>
  <si>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</si>
  <si>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</si>
  <si>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</si>
  <si>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</si>
  <si>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</si>
  <si>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</si>
  <si>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</si>
  <si>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</si>
  <si>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</si>
  <si>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</si>
  <si>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</si>
  <si>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</si>
  <si>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</si>
  <si>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</si>
  <si>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</si>
  <si>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</si>
  <si>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</si>
  <si>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</si>
  <si>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</si>
  <si>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</si>
  <si>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</si>
  <si>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</si>
  <si>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</si>
  <si>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</si>
  <si>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</si>
  <si>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</si>
  <si>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</si>
  <si>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</si>
  <si>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</si>
  <si>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</si>
  <si>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</si>
  <si>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</si>
  <si>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</si>
  <si>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</si>
  <si>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</si>
  <si>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</si>
  <si>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</si>
  <si>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</si>
  <si>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</si>
  <si>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</si>
  <si>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</si>
  <si>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</si>
  <si>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</si>
  <si>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</si>
  <si>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</si>
  <si>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</si>
  <si>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</si>
  <si>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</si>
  <si>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</si>
  <si>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</si>
  <si>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</si>
  <si>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</si>
  <si>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</si>
  <si>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</si>
  <si>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</si>
  <si>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</si>
  <si>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</si>
  <si>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</si>
  <si>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</si>
  <si>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</si>
  <si>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</si>
  <si>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</si>
  <si>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</si>
  <si>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</si>
  <si>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</si>
  <si>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</si>
  <si>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</si>
  <si>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</si>
  <si>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</si>
  <si>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</si>
  <si>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</si>
  <si>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</si>
  <si>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</si>
  <si>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</si>
  <si>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</si>
  <si>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</si>
  <si>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</si>
  <si>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</si>
  <si>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</si>
  <si>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</si>
  <si>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</si>
  <si>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</si>
  <si>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</si>
  <si>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</si>
  <si>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</si>
  <si>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</si>
  <si>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</si>
  <si>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</si>
  <si>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</si>
  <si>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</si>
  <si>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</si>
  <si>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</si>
  <si>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</si>
  <si>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</si>
  <si>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</si>
  <si>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</si>
  <si>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</si>
  <si>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</si>
  <si>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</si>
  <si>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</si>
  <si>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</si>
  <si>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</si>
  <si>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</si>
  <si>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</si>
  <si>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</si>
  <si>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</si>
  <si>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</si>
  <si>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</si>
  <si>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</si>
  <si>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</si>
  <si>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</si>
  <si>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</si>
  <si>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</si>
  <si>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</si>
  <si>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</si>
  <si>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</si>
  <si>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</si>
  <si>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</si>
  <si>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</si>
  <si>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</si>
  <si>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</si>
  <si>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</si>
  <si>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</si>
  <si>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</si>
  <si>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</si>
  <si>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</si>
  <si>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</si>
  <si>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</si>
  <si>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</si>
  <si>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</si>
  <si>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</si>
  <si>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</si>
  <si>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</si>
  <si>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</si>
  <si>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</si>
  <si>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</si>
  <si>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</si>
  <si>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</si>
  <si>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</si>
  <si>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</si>
  <si>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</si>
  <si>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</si>
  <si>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</si>
  <si>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</si>
  <si>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</si>
  <si>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</si>
  <si>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</si>
  <si>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</si>
  <si>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</si>
  <si>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</si>
  <si>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</si>
  <si>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</si>
  <si>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</si>
  <si>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</si>
  <si>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</si>
  <si>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</si>
  <si>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</si>
  <si>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</si>
  <si>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</si>
  <si>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</si>
  <si>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</si>
  <si>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</si>
  <si>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</si>
  <si>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</si>
  <si>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</si>
  <si>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</si>
  <si>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</si>
  <si>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</si>
  <si>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</si>
  <si>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</si>
  <si>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</si>
  <si>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</si>
  <si>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</si>
  <si>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</si>
  <si>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</si>
  <si>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</si>
  <si>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</si>
  <si>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</si>
  <si>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</si>
  <si>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</si>
  <si>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</si>
  <si>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</si>
  <si>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</si>
  <si>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</si>
  <si>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</si>
  <si>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</si>
  <si>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</si>
  <si>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</si>
  <si>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</si>
  <si>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</si>
  <si>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</si>
  <si>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</si>
  <si>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</si>
  <si>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</si>
  <si>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</si>
  <si>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</si>
  <si>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</si>
  <si>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</si>
  <si>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</si>
  <si>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</si>
  <si>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</si>
  <si>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</si>
  <si>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</si>
  <si>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</si>
  <si>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</si>
  <si>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</si>
  <si>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</si>
  <si>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</si>
  <si>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</si>
  <si>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</si>
  <si>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</si>
  <si>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</si>
  <si>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</si>
  <si>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</si>
  <si>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</si>
  <si>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</si>
  <si>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</si>
  <si>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</si>
  <si>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</si>
  <si>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</si>
  <si>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</si>
  <si>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</si>
  <si>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</si>
  <si>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</si>
  <si>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</si>
  <si>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</si>
  <si>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</si>
  <si>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</si>
  <si>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</si>
  <si>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</si>
  <si>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</si>
  <si>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</si>
  <si>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</si>
  <si>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</si>
  <si>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</si>
  <si>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</si>
  <si>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</si>
  <si>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</si>
  <si>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</si>
  <si>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</si>
  <si>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</si>
  <si>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</si>
  <si>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</si>
  <si>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</si>
  <si>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</si>
  <si>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</si>
  <si>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</si>
  <si>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</si>
  <si>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</si>
  <si>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</si>
  <si>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</si>
  <si>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</si>
  <si>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</si>
  <si>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</si>
  <si>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</si>
  <si>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</si>
  <si>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</si>
  <si>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</si>
  <si>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</si>
  <si>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</si>
  <si>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</si>
  <si>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</si>
  <si>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</si>
  <si>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</si>
  <si>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</si>
  <si>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</si>
  <si>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</si>
  <si>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</si>
  <si>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</si>
  <si>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</si>
  <si>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</si>
  <si>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</si>
  <si>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</si>
  <si>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</si>
  <si>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</si>
  <si>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</si>
  <si>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</si>
  <si>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</si>
  <si>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</si>
  <si>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</si>
  <si>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</si>
  <si>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</si>
  <si>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</si>
  <si>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</si>
  <si>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</si>
  <si>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</si>
  <si>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</si>
  <si>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</si>
  <si>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</si>
  <si>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</si>
  <si>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</si>
  <si>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</si>
  <si>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</si>
  <si>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</si>
  <si>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</si>
  <si>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</si>
  <si>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</si>
  <si>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</si>
  <si>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</si>
  <si>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</si>
  <si>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</si>
  <si>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</si>
  <si>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</si>
  <si>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</si>
  <si>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</si>
  <si>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</si>
  <si>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</si>
  <si>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</si>
  <si>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</si>
  <si>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</si>
  <si>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</si>
  <si>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</si>
  <si>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</si>
  <si>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</si>
  <si>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</si>
  <si>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</si>
  <si>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</si>
  <si>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</si>
  <si>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</si>
  <si>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</si>
  <si>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</si>
  <si>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</si>
  <si>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</si>
  <si>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</si>
  <si>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</si>
  <si>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</si>
  <si>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</si>
  <si>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</si>
  <si>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</si>
  <si>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</si>
  <si>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</si>
  <si>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</si>
  <si>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</si>
  <si>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</si>
  <si>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</si>
  <si>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</si>
  <si>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</si>
  <si>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</si>
  <si>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</si>
  <si>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</si>
  <si>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</si>
  <si>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</si>
  <si>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</si>
  <si>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</si>
  <si>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</si>
  <si>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</si>
  <si>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</si>
  <si>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</si>
  <si>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</si>
  <si>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</si>
  <si>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</si>
  <si>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</si>
  <si>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</si>
  <si>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</si>
  <si>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</si>
  <si>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</si>
  <si>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</si>
  <si>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</si>
  <si>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</si>
  <si>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</si>
  <si>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</si>
  <si>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</si>
  <si>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</si>
  <si>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</si>
  <si>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</si>
  <si>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</si>
  <si>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</si>
  <si>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</si>
  <si>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</si>
  <si>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</si>
  <si>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</si>
  <si>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</si>
  <si>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</si>
  <si>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</si>
  <si>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</si>
  <si>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</si>
  <si>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</si>
  <si>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</si>
  <si>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</si>
  <si>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</si>
  <si>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</si>
  <si>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</si>
  <si>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</si>
  <si>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</si>
  <si>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</si>
  <si>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</si>
  <si>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</si>
  <si>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</si>
  <si>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</si>
  <si>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</si>
  <si>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</si>
  <si>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</si>
  <si>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</si>
  <si>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</si>
  <si>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</si>
  <si>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</si>
  <si>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</si>
  <si>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</si>
  <si>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</si>
  <si>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</si>
  <si>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</si>
  <si>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</si>
  <si>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</si>
  <si>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</si>
  <si>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</si>
  <si>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</si>
  <si>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</si>
  <si>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</si>
  <si>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</si>
  <si>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</si>
  <si>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</si>
  <si>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</si>
  <si>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</si>
  <si>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</si>
  <si>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</si>
  <si>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</si>
  <si>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</si>
  <si>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</si>
  <si>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</si>
  <si>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</si>
  <si>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</si>
  <si>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</si>
  <si>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</si>
  <si>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</si>
  <si>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</si>
  <si>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</si>
  <si>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</si>
  <si>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</si>
  <si>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</si>
  <si>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</si>
  <si>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</si>
  <si>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</si>
  <si>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</si>
  <si>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</si>
  <si>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</si>
  <si>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</si>
  <si>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</si>
  <si>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</si>
  <si>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</si>
  <si>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</si>
  <si>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</si>
  <si>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</si>
  <si>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</si>
  <si>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</si>
  <si>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</si>
  <si>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</si>
  <si>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</si>
  <si>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</si>
  <si>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</si>
  <si>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</si>
  <si>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</si>
  <si>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</si>
  <si>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</si>
  <si>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</si>
  <si>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</si>
  <si>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</si>
  <si>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</si>
  <si>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</si>
  <si>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</si>
  <si>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</si>
  <si>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</si>
  <si>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</si>
  <si>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</si>
  <si>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</si>
  <si>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</si>
  <si>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</si>
  <si>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</si>
  <si>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</si>
  <si>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</si>
  <si>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</si>
  <si>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</si>
  <si>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</si>
  <si>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</si>
  <si>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</si>
  <si>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</si>
  <si>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</si>
  <si>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</si>
  <si>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</si>
  <si>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</si>
  <si>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</si>
  <si>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</si>
  <si>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</si>
  <si>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</si>
  <si>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</si>
  <si>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</si>
  <si>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</si>
  <si>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</si>
  <si>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</si>
  <si>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</si>
  <si>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</si>
  <si>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</si>
  <si>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</si>
  <si>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</si>
  <si>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</si>
  <si>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</si>
  <si>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</si>
  <si>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</si>
  <si>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</si>
  <si>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</si>
  <si>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</si>
  <si>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</si>
  <si>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</si>
  <si>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</si>
  <si>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</si>
  <si>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</si>
  <si>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</si>
  <si>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</si>
  <si>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</si>
  <si>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</si>
  <si>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</si>
  <si>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</si>
  <si>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</si>
  <si>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</si>
  <si>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</si>
  <si>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</si>
  <si>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</si>
  <si>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</si>
  <si>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</si>
  <si>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</si>
  <si>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</si>
  <si>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</si>
  <si>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</si>
  <si>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</si>
  <si>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</si>
  <si>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</si>
  <si>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</si>
  <si>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</si>
  <si>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</si>
  <si>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</si>
  <si>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</si>
  <si>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</si>
  <si>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</si>
  <si>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</si>
  <si>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</si>
  <si>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</si>
  <si>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</si>
  <si>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</si>
  <si>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</si>
  <si>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</si>
  <si>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</si>
  <si>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</si>
  <si>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</si>
  <si>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</si>
  <si>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</si>
  <si>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</si>
  <si>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</si>
  <si>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</si>
  <si>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</si>
  <si>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</si>
  <si>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</si>
  <si>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</si>
  <si>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</si>
  <si>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</si>
  <si>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</si>
  <si>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</si>
  <si>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</si>
  <si>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</si>
  <si>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</si>
  <si>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</si>
  <si>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</si>
  <si>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</si>
  <si>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</si>
  <si>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</si>
  <si>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</si>
  <si>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</si>
  <si>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</si>
  <si>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</si>
  <si>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</si>
  <si>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</si>
  <si>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</si>
  <si>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</si>
  <si>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</si>
  <si>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</si>
  <si>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</si>
  <si>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</si>
  <si>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</si>
  <si>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</si>
  <si>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</si>
  <si>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</si>
  <si>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</si>
  <si>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</si>
  <si>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</si>
  <si>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</si>
  <si>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</si>
  <si>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</si>
  <si>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</si>
  <si>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</si>
  <si>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</si>
  <si>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</si>
  <si>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</si>
  <si>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</si>
  <si>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</si>
  <si>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</si>
  <si>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</si>
  <si>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</si>
  <si>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</si>
  <si>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</si>
  <si>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</si>
  <si>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</si>
  <si>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</si>
  <si>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</si>
  <si>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</si>
  <si>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</si>
  <si>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</si>
  <si>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</si>
  <si>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</si>
  <si>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</si>
  <si>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</si>
  <si>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</si>
  <si>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</si>
  <si>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</si>
  <si>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</si>
  <si>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</si>
  <si>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</si>
  <si>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</si>
  <si>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</si>
  <si>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</si>
  <si>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</si>
  <si>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</si>
  <si>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</si>
  <si>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</si>
  <si>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</si>
  <si>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</si>
  <si>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</si>
  <si>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</si>
  <si>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</si>
  <si>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</si>
  <si>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</si>
  <si>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</si>
  <si>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</si>
  <si>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</si>
  <si>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</si>
  <si>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</si>
  <si>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</si>
  <si>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</si>
  <si>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</si>
  <si>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</si>
  <si>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</si>
  <si>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</si>
  <si>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</si>
  <si>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</si>
  <si>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</si>
  <si>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</si>
  <si>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</si>
  <si>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</si>
  <si>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</si>
  <si>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</si>
  <si>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</si>
  <si>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</si>
  <si>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</si>
  <si>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</si>
  <si>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</si>
  <si>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</si>
  <si>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</si>
  <si>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</si>
  <si>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</si>
  <si>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</si>
  <si>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</si>
  <si>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</si>
  <si>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</si>
  <si>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</si>
  <si>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</si>
  <si>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</si>
  <si>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</si>
  <si>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</si>
  <si>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</si>
  <si>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</si>
  <si>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</si>
  <si>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</si>
  <si>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</si>
  <si>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</si>
  <si>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</si>
  <si>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</si>
  <si>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</si>
  <si>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</si>
  <si>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</si>
  <si>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</si>
  <si>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</si>
  <si>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</si>
  <si>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</si>
  <si>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</si>
  <si>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</si>
  <si>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</si>
  <si>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</si>
  <si>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</si>
  <si>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</si>
  <si>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</si>
  <si>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</si>
  <si>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</si>
  <si>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</si>
  <si>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</si>
  <si>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</si>
  <si>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</si>
  <si>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</si>
  <si>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</si>
  <si>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</si>
  <si>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</si>
  <si>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</si>
  <si>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</si>
  <si>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</si>
  <si>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</si>
  <si>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</si>
  <si>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</si>
  <si>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</si>
  <si>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</si>
  <si>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</si>
  <si>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</si>
  <si>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</si>
  <si>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</si>
  <si>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</si>
  <si>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</si>
  <si>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</si>
  <si>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</si>
  <si>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</si>
  <si>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</si>
  <si>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</si>
  <si>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</si>
  <si>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</si>
  <si>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</si>
  <si>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</si>
  <si>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</si>
  <si>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</si>
  <si>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</si>
  <si>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</si>
  <si>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</si>
  <si>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</si>
  <si>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</si>
  <si>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</si>
  <si>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</si>
  <si>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</si>
  <si>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</si>
  <si>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</si>
  <si>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</si>
  <si>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</si>
  <si>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</si>
  <si>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</si>
  <si>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</si>
  <si>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</si>
  <si>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</si>
  <si>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</si>
  <si>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</si>
  <si>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</si>
  <si>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</si>
  <si>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</si>
  <si>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</si>
  <si>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</si>
  <si>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</si>
  <si>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</si>
  <si>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</si>
  <si>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</si>
  <si>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</si>
  <si>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</si>
  <si>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</si>
  <si>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</si>
  <si>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</si>
  <si>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</si>
  <si>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</si>
  <si>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</si>
  <si>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</si>
  <si>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</si>
  <si>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</si>
  <si>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</si>
  <si>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</si>
  <si>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</si>
  <si>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</si>
  <si>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</si>
  <si>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</si>
  <si>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</si>
  <si>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</si>
  <si>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</si>
  <si>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</si>
  <si>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</si>
  <si>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</si>
  <si>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</si>
  <si>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</si>
  <si>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</si>
  <si>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</si>
  <si>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</si>
  <si>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</si>
  <si>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</si>
  <si>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</si>
  <si>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</si>
  <si>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</si>
  <si>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</si>
  <si>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</si>
  <si>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</si>
  <si>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</si>
  <si>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</si>
  <si>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</si>
  <si>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</si>
  <si>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</si>
  <si>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</si>
  <si>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</si>
  <si>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</si>
  <si>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</si>
  <si>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</si>
  <si>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</si>
  <si>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</si>
  <si>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</si>
  <si>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</si>
  <si>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</si>
  <si>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</si>
  <si>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</si>
  <si>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</si>
  <si>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</si>
  <si>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</si>
  <si>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</si>
  <si>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</si>
  <si>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</si>
  <si>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</si>
  <si>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</si>
  <si>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</si>
  <si>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</si>
  <si>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</si>
  <si>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</si>
  <si>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</si>
  <si>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</si>
  <si>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</si>
  <si>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</si>
  <si>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</si>
  <si>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</si>
  <si>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</si>
  <si>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</si>
  <si>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</si>
  <si>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</si>
  <si>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</si>
  <si>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</si>
  <si>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</si>
  <si>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</si>
  <si>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</si>
  <si>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</si>
  <si>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</si>
  <si>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</si>
  <si>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</si>
  <si>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</si>
  <si>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</si>
  <si>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</si>
  <si>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</si>
  <si>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</si>
  <si>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</si>
  <si>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</si>
  <si>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</si>
  <si>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</si>
  <si>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</si>
  <si>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</si>
  <si>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</si>
  <si>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</si>
  <si>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</si>
  <si>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</si>
  <si>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</si>
  <si>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</si>
  <si>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</si>
  <si>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</si>
  <si>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</si>
  <si>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</si>
  <si>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</si>
  <si>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</si>
  <si>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</si>
  <si>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</si>
  <si>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</si>
  <si>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</si>
  <si>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</si>
  <si>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</si>
  <si>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</si>
  <si>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</si>
  <si>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</si>
  <si>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</si>
  <si>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</si>
  <si>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</si>
  <si>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</si>
  <si>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</si>
  <si>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</si>
  <si>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</si>
  <si>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</si>
  <si>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</si>
  <si>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</si>
  <si>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</si>
  <si>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</si>
  <si>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</si>
  <si>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</si>
  <si>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</si>
  <si>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</si>
  <si>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</si>
  <si>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</si>
  <si>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</si>
  <si>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</si>
  <si>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</si>
  <si>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</si>
  <si>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</si>
  <si>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</si>
  <si>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</si>
  <si>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</si>
  <si>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</si>
  <si>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</si>
  <si>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</si>
  <si>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</si>
  <si>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</si>
  <si>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</si>
  <si>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</si>
  <si>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</si>
  <si>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</si>
  <si>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</si>
  <si>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</si>
  <si>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</si>
  <si>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</si>
  <si>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</si>
  <si>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</si>
  <si>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</si>
  <si>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</si>
  <si>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</si>
  <si>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</si>
  <si>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</si>
  <si>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</si>
  <si>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</si>
  <si>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</si>
  <si>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</si>
  <si>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</si>
  <si>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</si>
  <si>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</si>
  <si>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</si>
  <si>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</si>
  <si>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</si>
  <si>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</si>
  <si>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</si>
  <si>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</si>
  <si>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</si>
  <si>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</si>
  <si>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</si>
  <si>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</si>
  <si>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</si>
  <si>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</si>
  <si>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</si>
  <si>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</si>
  <si>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</si>
  <si>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</si>
  <si>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</si>
  <si>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</si>
  <si>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</si>
  <si>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</si>
  <si>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</si>
  <si>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</si>
  <si>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</si>
  <si>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</si>
  <si>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</si>
  <si>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</si>
  <si>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</si>
  <si>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</si>
  <si>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</si>
  <si>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</si>
  <si>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</si>
  <si>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</si>
  <si>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</si>
  <si>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</si>
  <si>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</si>
  <si>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</si>
  <si>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</si>
  <si>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</si>
  <si>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</si>
  <si>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</si>
  <si>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</si>
  <si>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</si>
  <si>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</si>
  <si>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</si>
  <si>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</si>
  <si>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</si>
  <si>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</si>
  <si>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</si>
  <si>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</si>
  <si>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</si>
  <si>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</si>
  <si>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</si>
  <si>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</si>
  <si>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</si>
  <si>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</si>
  <si>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</si>
  <si>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</si>
  <si>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</si>
  <si>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</si>
  <si>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</si>
  <si>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</si>
  <si>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</si>
  <si>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</si>
  <si>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</si>
  <si>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</si>
  <si>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</si>
  <si>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</si>
  <si>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</si>
  <si>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</si>
  <si>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</si>
  <si>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</si>
  <si>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</si>
  <si>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</si>
  <si>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</si>
  <si>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</si>
  <si>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</si>
  <si>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</si>
  <si>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</si>
  <si>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</si>
  <si>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</si>
  <si>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</si>
  <si>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</si>
  <si>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</si>
  <si>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</si>
  <si>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</si>
  <si>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</si>
  <si>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</si>
  <si>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</si>
  <si>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</si>
  <si>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</si>
  <si>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</si>
  <si>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</si>
  <si>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</si>
  <si>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</si>
  <si>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</si>
  <si>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</si>
  <si>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</si>
  <si>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</si>
  <si>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</si>
  <si>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</si>
  <si>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</si>
  <si>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</si>
  <si>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</si>
  <si>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</si>
  <si>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</si>
  <si>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</si>
  <si>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</si>
  <si>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</si>
  <si>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</si>
  <si>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</si>
  <si>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</si>
  <si>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</si>
  <si>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</si>
  <si>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</si>
  <si>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</si>
  <si>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</si>
  <si>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</si>
  <si>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</si>
  <si>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</si>
  <si>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</si>
  <si>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</si>
  <si>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</si>
  <si>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</si>
  <si>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</si>
  <si>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</si>
  <si>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</si>
  <si>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</si>
  <si>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</si>
  <si>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</si>
  <si>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</si>
  <si>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</si>
  <si>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</si>
  <si>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</si>
  <si>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</si>
  <si>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</si>
  <si>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</si>
  <si>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</si>
  <si>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</si>
  <si>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</si>
  <si>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</si>
  <si>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</si>
  <si>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</si>
  <si>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</si>
  <si>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</si>
  <si>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</si>
  <si>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</si>
  <si>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</si>
  <si>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</si>
  <si>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</si>
  <si>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</si>
  <si>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</si>
  <si>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</si>
  <si>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</si>
  <si>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</si>
  <si>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</si>
  <si>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</si>
  <si>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</si>
  <si>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</si>
  <si>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</si>
  <si>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</si>
  <si>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</si>
  <si>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</si>
  <si>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</si>
  <si>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</si>
  <si>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</si>
  <si>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</si>
  <si>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</si>
  <si>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</si>
  <si>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</si>
  <si>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</si>
  <si>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</si>
  <si>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</si>
  <si>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</si>
  <si>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</si>
  <si>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</si>
  <si>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</si>
  <si>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</si>
  <si>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</si>
  <si>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</si>
  <si>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</si>
  <si>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</si>
  <si>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</si>
  <si>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</si>
  <si>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</si>
  <si>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</si>
  <si>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</si>
  <si>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</si>
  <si>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</si>
  <si>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</si>
  <si>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</si>
  <si>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</si>
  <si>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</si>
  <si>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</si>
  <si>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</si>
  <si>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</si>
  <si>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</si>
  <si>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</si>
  <si>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</si>
  <si>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</si>
  <si>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</si>
  <si>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</si>
  <si>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</si>
  <si>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</si>
  <si>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</si>
  <si>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</si>
  <si>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</si>
  <si>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</si>
  <si>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</si>
  <si>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</si>
  <si>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</si>
  <si>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</si>
  <si>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</si>
  <si>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</si>
  <si>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</si>
  <si>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</si>
  <si>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</si>
  <si>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</si>
  <si>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</si>
  <si>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</si>
  <si>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</si>
  <si>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</si>
  <si>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</si>
  <si>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</si>
  <si>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</si>
  <si>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</si>
  <si>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</si>
  <si>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</si>
  <si>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</si>
  <si>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</si>
  <si>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</si>
  <si>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</si>
  <si>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</si>
  <si>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</si>
  <si>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</si>
  <si>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</si>
  <si>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</si>
  <si>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</si>
  <si>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</si>
  <si>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</si>
  <si>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</si>
  <si>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</si>
  <si>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</si>
  <si>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</si>
  <si>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</si>
  <si>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</si>
  <si>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</si>
  <si>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</si>
  <si>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</si>
  <si>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</si>
  <si>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</si>
  <si>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</si>
  <si>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</si>
  <si>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</si>
  <si>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</si>
  <si>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</si>
  <si>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</si>
  <si>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</si>
  <si>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</si>
  <si>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</si>
  <si>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</si>
  <si>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</si>
  <si>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</si>
  <si>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</si>
  <si>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</si>
  <si>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</si>
  <si>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</si>
  <si>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</si>
  <si>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</si>
  <si>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</si>
  <si>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</si>
  <si>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</si>
  <si>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</si>
  <si>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</si>
  <si>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</si>
  <si>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</si>
  <si>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</si>
  <si>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</si>
  <si>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</si>
  <si>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</si>
  <si>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</si>
  <si>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</si>
  <si>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</si>
  <si>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</si>
  <si>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</si>
  <si>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</si>
  <si>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</si>
  <si>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</si>
  <si>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</si>
  <si>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</si>
  <si>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</si>
  <si>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</si>
  <si>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</si>
  <si>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</si>
  <si>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</si>
  <si>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</si>
  <si>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</si>
  <si>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</si>
  <si>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</si>
  <si>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</si>
  <si>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</si>
  <si>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</si>
  <si>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</si>
  <si>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</si>
  <si>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</si>
  <si>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</si>
  <si>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</si>
  <si>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</si>
  <si>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</si>
  <si>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</si>
  <si>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</si>
  <si>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</si>
  <si>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</si>
  <si>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</si>
  <si>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</si>
  <si>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</si>
  <si>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</si>
  <si>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</si>
  <si>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</si>
  <si>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</si>
  <si>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</si>
  <si>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</si>
  <si>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</si>
  <si>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</si>
  <si>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</si>
  <si>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</si>
  <si>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</si>
  <si>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</si>
  <si>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</si>
  <si>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</si>
  <si>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</si>
  <si>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</si>
  <si>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</si>
  <si>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</si>
  <si>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</si>
  <si>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</si>
  <si>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</si>
  <si>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</si>
  <si>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</si>
  <si>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</si>
  <si>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</si>
  <si>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</si>
  <si>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</si>
  <si>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</si>
  <si>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</si>
  <si>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</si>
  <si>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</si>
  <si>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</si>
  <si>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</si>
  <si>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</si>
  <si>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</si>
  <si>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</si>
  <si>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</si>
  <si>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</si>
  <si>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</si>
  <si>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</si>
  <si>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</si>
  <si>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</si>
  <si>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</si>
  <si>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</si>
  <si>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</si>
  <si>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</si>
  <si>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</si>
  <si>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</si>
  <si>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</si>
  <si>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</si>
  <si>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</si>
  <si>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</si>
  <si>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</si>
  <si>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</si>
  <si>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</si>
  <si>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</si>
  <si>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</si>
  <si>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</si>
  <si>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</si>
  <si>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</si>
  <si>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</si>
  <si>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</si>
  <si>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</si>
  <si>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</si>
  <si>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</si>
  <si>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</si>
  <si>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</si>
  <si>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</si>
  <si>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</si>
  <si>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</si>
  <si>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</si>
  <si>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</si>
  <si>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</si>
  <si>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</si>
  <si>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</si>
  <si>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</si>
  <si>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</si>
  <si>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</si>
  <si>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</si>
  <si>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</si>
  <si>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</si>
  <si>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</si>
  <si>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</si>
  <si>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</si>
  <si>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</si>
  <si>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</si>
  <si>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</si>
  <si>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</si>
  <si>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</si>
  <si>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</si>
  <si>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</si>
  <si>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</si>
  <si>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</si>
  <si>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</si>
  <si>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</si>
  <si>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</si>
  <si>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</si>
  <si>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</si>
  <si>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</si>
  <si>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</si>
  <si>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</si>
  <si>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</si>
  <si>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</si>
  <si>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</si>
  <si>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</si>
  <si>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</si>
  <si>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</si>
  <si>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</si>
  <si>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</si>
  <si>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</si>
  <si>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</si>
  <si>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</si>
  <si>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</si>
  <si>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</si>
  <si>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</si>
  <si>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</si>
  <si>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</si>
  <si>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</si>
  <si>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</si>
  <si>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</si>
  <si>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</si>
  <si>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</si>
  <si>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</si>
  <si>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</si>
  <si>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</si>
  <si>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</si>
  <si>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</si>
  <si>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</si>
  <si>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</si>
  <si>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</si>
  <si>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</si>
  <si>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</si>
  <si>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</si>
  <si>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</si>
  <si>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</si>
  <si>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</si>
  <si>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</si>
  <si>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</si>
  <si>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</si>
  <si>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</si>
  <si>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</si>
  <si>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</si>
  <si>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</si>
  <si>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</si>
  <si>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</si>
  <si>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</si>
  <si>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</si>
  <si>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</si>
  <si>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</si>
  <si>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</si>
  <si>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</si>
  <si>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</si>
  <si>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</si>
  <si>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</si>
  <si>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</si>
  <si>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</si>
  <si>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</si>
  <si>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</si>
  <si>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</si>
  <si>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</si>
  <si>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</si>
  <si>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</si>
  <si>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</si>
  <si>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</si>
  <si>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</si>
  <si>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</si>
  <si>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</si>
  <si>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</si>
  <si>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</si>
  <si>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</si>
  <si>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</si>
  <si>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</si>
  <si>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</si>
  <si>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</si>
  <si>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</si>
  <si>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</si>
  <si>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</si>
  <si>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</si>
  <si>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</si>
  <si>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</si>
  <si>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</si>
  <si>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</si>
  <si>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</si>
  <si>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</si>
  <si>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</si>
  <si>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</si>
  <si>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</si>
  <si>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</si>
  <si>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</si>
  <si>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</si>
  <si>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</si>
  <si>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</si>
  <si>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</si>
  <si>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</si>
  <si>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</si>
  <si>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</si>
  <si>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</si>
  <si>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</si>
  <si>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</si>
  <si>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</si>
  <si>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</si>
  <si>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</si>
  <si>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</si>
  <si>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</si>
  <si>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</si>
  <si>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</si>
  <si>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</si>
  <si>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</si>
  <si>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</si>
  <si>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</si>
  <si>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</si>
  <si>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</si>
  <si>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</si>
  <si>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</si>
  <si>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</si>
  <si>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</si>
  <si>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</si>
  <si>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</si>
  <si>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</si>
  <si>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</si>
  <si>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</si>
  <si>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</si>
  <si>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</si>
  <si>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</si>
  <si>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</si>
  <si>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</si>
  <si>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</si>
  <si>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</si>
  <si>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</si>
  <si>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</si>
  <si>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</si>
  <si>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</si>
  <si>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</si>
  <si>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</si>
  <si>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</si>
  <si>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</si>
  <si>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</si>
  <si>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</si>
  <si>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</si>
  <si>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</si>
  <si>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</si>
  <si>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</si>
  <si>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</si>
  <si>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</si>
  <si>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</si>
  <si>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</si>
  <si>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</si>
  <si>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</si>
  <si>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</si>
  <si>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</si>
  <si>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</si>
  <si>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</si>
  <si>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</si>
  <si>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</si>
  <si>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</si>
  <si>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</si>
  <si>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</si>
  <si>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</si>
  <si>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</si>
  <si>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</si>
  <si>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</si>
  <si>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</si>
  <si>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</si>
  <si>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</si>
  <si>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</si>
  <si>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</si>
  <si>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</si>
  <si>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</si>
  <si>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</si>
  <si>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</si>
  <si>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</si>
  <si>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</si>
  <si>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</si>
  <si>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</si>
  <si>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</si>
  <si>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</si>
  <si>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</si>
  <si>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</si>
  <si>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</si>
  <si>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</si>
  <si>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</si>
  <si>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</si>
  <si>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</si>
  <si>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</si>
  <si>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</si>
  <si>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</si>
  <si>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</si>
  <si>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</si>
  <si>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</si>
  <si>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</si>
  <si>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</si>
  <si>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</si>
  <si>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</si>
  <si>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</si>
  <si>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</si>
  <si>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</si>
  <si>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</si>
  <si>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</si>
  <si>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</si>
  <si>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</si>
  <si>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</si>
  <si>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</si>
  <si>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</si>
  <si>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</si>
  <si>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</si>
  <si>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</si>
  <si>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</si>
  <si>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</si>
  <si>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</si>
  <si>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</si>
  <si>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</si>
  <si>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</si>
  <si>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</si>
  <si>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</si>
  <si>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</si>
  <si>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</si>
  <si>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</si>
  <si>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</si>
  <si>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</si>
  <si>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</si>
  <si>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</si>
  <si>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</si>
  <si>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</si>
  <si>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</si>
  <si>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</si>
  <si>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</si>
  <si>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</si>
  <si>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</si>
  <si>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</si>
  <si>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</si>
  <si>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</si>
  <si>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</si>
  <si>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</si>
  <si>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</si>
  <si>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</si>
  <si>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</si>
  <si>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</si>
  <si>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</si>
  <si>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</si>
  <si>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</si>
  <si>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</si>
  <si>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</si>
  <si>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</si>
  <si>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</si>
  <si>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</si>
  <si>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</si>
  <si>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</si>
  <si>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</si>
  <si>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</si>
  <si>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</si>
  <si>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</si>
  <si>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</si>
  <si>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</si>
  <si>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</si>
  <si>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</si>
  <si>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</si>
  <si>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</si>
  <si>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</si>
  <si>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</si>
  <si>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</si>
  <si>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</si>
  <si>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</si>
  <si>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</si>
  <si>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</si>
  <si>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</si>
  <si>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</si>
  <si>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</si>
  <si>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</si>
  <si>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</si>
  <si>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</si>
  <si>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</si>
  <si>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</si>
  <si>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</si>
  <si>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</si>
  <si>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</si>
  <si>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</si>
  <si>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</si>
  <si>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</si>
  <si>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</si>
  <si>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</si>
  <si>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</si>
  <si>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</si>
  <si>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</si>
  <si>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</si>
  <si>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</si>
  <si>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</si>
  <si>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</si>
  <si>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</si>
  <si>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</si>
  <si>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</si>
  <si>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</si>
  <si>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</si>
  <si>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</si>
  <si>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</si>
  <si>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</si>
  <si>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</si>
  <si>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</si>
  <si>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</si>
  <si>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</si>
  <si>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</si>
  <si>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</si>
  <si>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</si>
  <si>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</si>
  <si>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</si>
  <si>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</si>
  <si>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</si>
  <si>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</si>
  <si>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</si>
  <si>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</si>
  <si>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</si>
  <si>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</si>
  <si>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</si>
  <si>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</si>
  <si>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</si>
  <si>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</si>
  <si>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</si>
  <si>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</si>
  <si>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</si>
  <si>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</si>
  <si>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</si>
  <si>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</si>
  <si>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</si>
  <si>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</si>
  <si>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</si>
  <si>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</si>
  <si>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</si>
  <si>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</si>
  <si>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</si>
  <si>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</si>
  <si>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</si>
  <si>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</si>
  <si>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</si>
  <si>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</si>
  <si>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</si>
  <si>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</si>
  <si>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</si>
  <si>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</si>
  <si>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</si>
  <si>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</si>
  <si>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</si>
  <si>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</si>
  <si>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</si>
  <si>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</si>
  <si>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</si>
  <si>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</si>
  <si>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</si>
  <si>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</si>
  <si>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</si>
  <si>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</si>
  <si>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</si>
  <si>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</si>
  <si>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</si>
  <si>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</si>
  <si>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</si>
  <si>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</si>
  <si>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</si>
  <si>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</si>
  <si>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</si>
  <si>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</si>
  <si>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</si>
  <si>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</si>
  <si>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</si>
  <si>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</si>
  <si>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</si>
  <si>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</si>
  <si>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</si>
  <si>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</si>
  <si>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</si>
  <si>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</si>
  <si>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</si>
  <si>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</si>
  <si>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</si>
  <si>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</si>
  <si>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</si>
  <si>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</si>
  <si>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</si>
  <si>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</si>
  <si>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</si>
  <si>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</si>
  <si>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</si>
  <si>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</si>
  <si>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</si>
  <si>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</si>
  <si>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</si>
  <si>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</si>
  <si>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</si>
  <si>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</si>
  <si>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</si>
  <si>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</si>
  <si>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</si>
  <si>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</si>
  <si>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</si>
  <si>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</si>
  <si>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</si>
  <si>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</si>
  <si>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</si>
  <si>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</si>
  <si>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</si>
  <si>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</si>
  <si>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</si>
  <si>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</si>
  <si>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</si>
  <si>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</si>
  <si>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</si>
  <si>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</si>
  <si>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</si>
  <si>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</si>
  <si>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</si>
  <si>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</si>
  <si>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</si>
  <si>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</si>
  <si>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</si>
  <si>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</si>
  <si>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</si>
  <si>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</si>
  <si>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</si>
  <si>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</si>
  <si>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</si>
  <si>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</si>
  <si>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</si>
  <si>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</si>
  <si>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</si>
  <si>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</si>
  <si>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</si>
  <si>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</si>
  <si>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</si>
  <si>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</si>
  <si>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</si>
  <si>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</si>
  <si>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</si>
  <si>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</si>
  <si>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</si>
  <si>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</si>
  <si>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</si>
  <si>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</si>
  <si>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</si>
  <si>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</si>
  <si>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</si>
  <si>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</si>
  <si>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</si>
  <si>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</si>
  <si>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</si>
  <si>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</si>
  <si>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</si>
  <si>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</si>
  <si>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</si>
  <si>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</si>
  <si>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</si>
  <si>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</si>
  <si>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</si>
  <si>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</si>
  <si>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</si>
  <si>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</si>
  <si>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</si>
  <si>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</si>
  <si>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</si>
  <si>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</si>
  <si>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</si>
  <si>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</si>
  <si>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</si>
  <si>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</si>
  <si>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</si>
  <si>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</si>
  <si>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</si>
  <si>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</si>
  <si>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</si>
  <si>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</si>
  <si>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</si>
  <si>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</si>
  <si>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</si>
  <si>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</si>
  <si>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</si>
  <si>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</si>
  <si>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</si>
  <si>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</si>
  <si>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</si>
  <si>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</si>
  <si>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</si>
  <si>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</si>
  <si>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</si>
  <si>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</si>
  <si>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</si>
  <si>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</si>
  <si>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</si>
  <si>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</si>
  <si>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</si>
  <si>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</si>
  <si>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</si>
  <si>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</si>
  <si>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</si>
  <si>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</si>
  <si>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</si>
  <si>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</si>
  <si>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</si>
  <si>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</si>
  <si>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</si>
  <si>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</si>
  <si>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</si>
  <si>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</si>
  <si>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</si>
  <si>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</si>
  <si>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</si>
  <si>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</si>
  <si>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</si>
  <si>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</si>
  <si>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</si>
  <si>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</si>
  <si>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</si>
  <si>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</si>
  <si>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</si>
  <si>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</si>
  <si>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</si>
  <si>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</si>
  <si>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</si>
  <si>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</si>
  <si>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</si>
  <si>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</si>
  <si>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</si>
  <si>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</si>
  <si>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</si>
  <si>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</si>
  <si>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</si>
  <si>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</si>
  <si>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</si>
  <si>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</si>
  <si>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</si>
  <si>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</si>
  <si>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</si>
  <si>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</si>
  <si>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</si>
  <si>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</si>
  <si>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</si>
  <si>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</si>
  <si>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</si>
  <si>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</si>
  <si>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</si>
  <si>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</si>
  <si>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</si>
  <si>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</si>
  <si>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</si>
  <si>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</si>
  <si>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</si>
  <si>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</si>
  <si>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</si>
  <si>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</si>
  <si>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</si>
  <si>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</si>
  <si>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</si>
  <si>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</si>
  <si>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</si>
  <si>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</si>
  <si>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</si>
  <si>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</si>
  <si>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</si>
  <si>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</si>
  <si>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</si>
  <si>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</si>
  <si>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</si>
  <si>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</si>
  <si>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</si>
  <si>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</si>
  <si>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</si>
  <si>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</si>
  <si>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</si>
  <si>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</si>
  <si>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</si>
  <si>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</si>
  <si>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</si>
  <si>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</si>
  <si>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</si>
  <si>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</si>
  <si>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</si>
  <si>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</si>
  <si>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</si>
  <si>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</si>
  <si>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</si>
  <si>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</si>
  <si>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</si>
  <si>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</si>
  <si>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</si>
  <si>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</si>
  <si>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</si>
  <si>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</si>
  <si>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</si>
  <si>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</si>
  <si>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</si>
  <si>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</si>
  <si>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</si>
  <si>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</si>
  <si>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</si>
  <si>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</si>
  <si>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</si>
  <si>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</si>
  <si>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</si>
  <si>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</si>
  <si>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</si>
  <si>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</si>
  <si>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</si>
  <si>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</si>
  <si>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</si>
  <si>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</si>
  <si>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</si>
  <si>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</si>
  <si>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</si>
  <si>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</si>
  <si>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</si>
  <si>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</si>
  <si>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</si>
  <si>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</si>
  <si>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</si>
  <si>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</si>
  <si>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</si>
  <si>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</si>
  <si>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</si>
  <si>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</si>
  <si>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</si>
  <si>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</si>
  <si>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</si>
  <si>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</si>
  <si>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</si>
  <si>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</si>
  <si>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</si>
  <si>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</si>
  <si>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</si>
  <si>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</si>
  <si>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</si>
  <si>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</si>
  <si>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</si>
  <si>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</si>
  <si>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</si>
  <si>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</si>
  <si>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</si>
  <si>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</si>
  <si>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</si>
  <si>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</si>
  <si>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</si>
  <si>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</si>
  <si>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</si>
  <si>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</si>
  <si>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</si>
  <si>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</si>
  <si>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</si>
  <si>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</si>
  <si>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</si>
  <si>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</si>
  <si>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</si>
  <si>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</si>
  <si>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</si>
  <si>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</si>
  <si>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</si>
  <si>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</si>
  <si>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</si>
  <si>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</si>
  <si>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</si>
  <si>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</si>
  <si>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</si>
  <si>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</si>
  <si>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</si>
  <si>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</si>
  <si>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</si>
  <si>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</si>
  <si>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</si>
  <si>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</si>
  <si>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</si>
  <si>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</si>
  <si>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</si>
  <si>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</si>
  <si>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</si>
  <si>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</si>
  <si>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</si>
  <si>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</si>
  <si>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</si>
  <si>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</si>
  <si>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</si>
  <si>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</si>
  <si>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</si>
  <si>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</si>
  <si>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</si>
  <si>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</si>
  <si>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</si>
  <si>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</si>
  <si>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</si>
  <si>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</si>
  <si>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</si>
  <si>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</si>
  <si>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</si>
  <si>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</si>
  <si>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</si>
  <si>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</si>
  <si>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</si>
  <si>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</si>
  <si>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</si>
  <si>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</si>
  <si>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</si>
  <si>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</si>
  <si>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</si>
  <si>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</si>
  <si>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</si>
  <si>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</si>
  <si>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</si>
  <si>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</si>
  <si>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</si>
  <si>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</si>
  <si>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</si>
  <si>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</si>
  <si>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</si>
  <si>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</si>
  <si>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</si>
  <si>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</si>
  <si>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</si>
  <si>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</si>
  <si>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</si>
  <si>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</si>
  <si>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</si>
  <si>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</si>
  <si>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</si>
  <si>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</si>
  <si>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</si>
  <si>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</si>
  <si>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</si>
  <si>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</si>
  <si>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</si>
  <si>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</si>
  <si>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</si>
  <si>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</si>
  <si>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</si>
  <si>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</si>
  <si>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</si>
  <si>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</si>
  <si>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</si>
  <si>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</si>
  <si>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</si>
  <si>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</si>
  <si>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</si>
  <si>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</si>
  <si>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</si>
  <si>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</si>
  <si>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</si>
  <si>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</si>
  <si>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</si>
  <si>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</si>
  <si>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</si>
  <si>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</si>
  <si>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</si>
  <si>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</si>
  <si>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</si>
  <si>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</si>
  <si>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</si>
  <si>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</si>
  <si>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</si>
  <si>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</si>
  <si>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</si>
  <si>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</si>
  <si>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</si>
  <si>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</si>
  <si>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</si>
  <si>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</si>
  <si>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</si>
  <si>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</si>
  <si>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</si>
  <si>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</si>
  <si>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</si>
  <si>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</si>
  <si>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</si>
  <si>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</si>
  <si>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</si>
  <si>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</si>
  <si>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</si>
  <si>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</si>
  <si>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</si>
  <si>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</si>
  <si>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</si>
  <si>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</si>
  <si>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</si>
  <si>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</si>
  <si>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</si>
  <si>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</si>
  <si>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</si>
  <si>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</si>
  <si>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</si>
  <si>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</si>
  <si>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</si>
  <si>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</si>
  <si>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</si>
  <si>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</si>
  <si>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</si>
  <si>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</si>
  <si>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</si>
  <si>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</si>
  <si>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</si>
  <si>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</si>
  <si>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</si>
  <si>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</si>
  <si>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</si>
  <si>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</si>
  <si>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</si>
  <si>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</si>
  <si>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</si>
  <si>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</si>
  <si>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</si>
  <si>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</si>
  <si>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</si>
  <si>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</si>
  <si>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</si>
  <si>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</si>
  <si>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</si>
  <si>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</si>
  <si>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</si>
  <si>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</si>
  <si>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</si>
  <si>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</si>
  <si>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</si>
  <si>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</si>
  <si>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</si>
  <si>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</si>
  <si>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</si>
  <si>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</si>
  <si>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</si>
  <si>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</si>
  <si>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</si>
  <si>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</si>
  <si>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</si>
  <si>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</si>
  <si>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</si>
  <si>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</si>
  <si>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</si>
  <si>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</si>
  <si>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</si>
  <si>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</si>
  <si>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</si>
  <si>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</si>
  <si>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</si>
  <si>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</si>
  <si>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</si>
  <si>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</si>
  <si>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</si>
  <si>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</si>
  <si>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</si>
  <si>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</si>
  <si>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</si>
  <si>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</si>
  <si>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</si>
  <si>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</si>
  <si>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</si>
  <si>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</si>
  <si>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</si>
  <si>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</si>
  <si>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</si>
  <si>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</si>
  <si>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</si>
  <si>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</si>
  <si>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</si>
  <si>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</si>
  <si>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</si>
  <si>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</si>
  <si>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</si>
  <si>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</si>
  <si>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</si>
  <si>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</si>
  <si>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</si>
  <si>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</si>
  <si>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</si>
  <si>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</si>
  <si>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</si>
  <si>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</si>
  <si>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</si>
  <si>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</si>
  <si>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</si>
  <si>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</si>
  <si>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</si>
  <si>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</si>
  <si>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</si>
  <si>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</si>
  <si>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</si>
  <si>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</si>
  <si>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</si>
  <si>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</si>
  <si>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</si>
  <si>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</si>
  <si>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</si>
  <si>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</si>
  <si>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</si>
  <si>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</si>
  <si>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</si>
  <si>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</si>
  <si>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</si>
  <si>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</si>
  <si>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</si>
  <si>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</si>
  <si>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</si>
  <si>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</si>
  <si>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</si>
  <si>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</si>
  <si>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</si>
  <si>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</si>
  <si>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</si>
  <si>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</si>
  <si>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</si>
  <si>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</si>
  <si>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</si>
  <si>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</si>
  <si>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</si>
  <si>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</si>
  <si>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</si>
  <si>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</si>
  <si>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</si>
  <si>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</si>
  <si>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</si>
  <si>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</si>
  <si>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</si>
  <si>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</si>
  <si>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</si>
  <si>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</si>
  <si>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</si>
  <si>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</si>
  <si>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</si>
  <si>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</si>
  <si>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</si>
  <si>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</si>
  <si>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</si>
  <si>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</si>
  <si>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</si>
  <si>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</si>
  <si>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</si>
  <si>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</si>
  <si>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</si>
  <si>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</si>
  <si>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</si>
  <si>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</si>
  <si>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</si>
  <si>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</si>
  <si>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</si>
  <si>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</si>
  <si>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</si>
  <si>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</si>
  <si>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</si>
  <si>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</si>
  <si>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</si>
  <si>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</si>
  <si>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</si>
  <si>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</si>
  <si>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</si>
  <si>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</si>
  <si>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</si>
  <si>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</si>
  <si>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</si>
  <si>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</si>
  <si>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</si>
  <si>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</si>
  <si>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</si>
  <si>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</si>
  <si>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</si>
  <si>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</si>
  <si>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</si>
  <si>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</si>
  <si>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</si>
  <si>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</si>
  <si>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</si>
  <si>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</si>
  <si>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</si>
  <si>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</si>
  <si>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</si>
  <si>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</si>
  <si>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</si>
  <si>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</si>
  <si>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</si>
  <si>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</si>
  <si>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</si>
  <si>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</si>
  <si>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</si>
  <si>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</si>
  <si>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</si>
  <si>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</si>
  <si>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</si>
  <si>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</si>
  <si>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</si>
  <si>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</si>
  <si>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</si>
  <si>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</si>
  <si>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</si>
  <si>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</si>
  <si>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</si>
  <si>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</si>
  <si>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</si>
  <si>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</si>
  <si>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</si>
  <si>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</si>
  <si>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</si>
  <si>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</si>
  <si>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</si>
  <si>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</si>
  <si>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</si>
  <si>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</si>
  <si>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</si>
  <si>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</si>
  <si>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</si>
  <si>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</si>
  <si>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</si>
  <si>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</si>
  <si>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</si>
  <si>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</si>
  <si>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</si>
  <si>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</si>
  <si>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</si>
  <si>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</si>
  <si>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</si>
  <si>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</si>
  <si>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</si>
  <si>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</si>
  <si>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</si>
  <si>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</si>
  <si>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</si>
  <si>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</si>
  <si>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</si>
  <si>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</si>
  <si>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</si>
  <si>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</si>
  <si>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</si>
  <si>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</si>
  <si>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</si>
  <si>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</si>
  <si>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</si>
  <si>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</si>
  <si>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</si>
  <si>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</si>
  <si>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</si>
  <si>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</si>
  <si>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</si>
  <si>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</si>
  <si>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</si>
  <si>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</si>
  <si>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</si>
  <si>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</si>
  <si>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</si>
  <si>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</si>
  <si>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</si>
  <si>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</si>
  <si>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</si>
  <si>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</si>
  <si>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</si>
  <si>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</si>
  <si>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</si>
  <si>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</si>
  <si>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</si>
  <si>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</si>
  <si>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</si>
  <si>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</si>
  <si>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</si>
  <si>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</si>
  <si>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</si>
  <si>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</si>
  <si>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</si>
  <si>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</si>
  <si>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</si>
  <si>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</si>
  <si>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</si>
  <si>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</si>
  <si>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</si>
  <si>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</si>
  <si>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</si>
  <si>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</si>
  <si>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</si>
  <si>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</si>
  <si>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</si>
  <si>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</si>
  <si>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</si>
  <si>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</si>
  <si>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</si>
  <si>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</si>
  <si>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</si>
  <si>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</si>
  <si>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</si>
  <si>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</si>
  <si>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</si>
  <si>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</si>
  <si>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</si>
  <si>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</si>
  <si>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</si>
  <si>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</si>
  <si>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</si>
  <si>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</si>
  <si>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</si>
  <si>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</si>
  <si>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</si>
  <si>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</si>
  <si>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</si>
  <si>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</si>
  <si>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</si>
  <si>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</si>
  <si>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</si>
  <si>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</si>
  <si>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</si>
  <si>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</si>
  <si>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</si>
  <si>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</si>
  <si>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</si>
  <si>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</si>
  <si>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</si>
  <si>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</si>
  <si>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</si>
  <si>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</si>
  <si>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</si>
  <si>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</si>
  <si>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</si>
  <si>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</si>
  <si>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</si>
  <si>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</si>
  <si>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</si>
  <si>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</si>
  <si>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</si>
  <si>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</si>
  <si>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</si>
  <si>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</si>
  <si>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</si>
  <si>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</si>
  <si>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</si>
  <si>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</si>
  <si>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</si>
  <si>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</si>
  <si>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</si>
  <si>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</si>
  <si>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</si>
  <si>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</si>
  <si>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</si>
  <si>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</si>
  <si>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</si>
  <si>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</si>
  <si>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</si>
  <si>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</si>
  <si>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</si>
  <si>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</si>
  <si>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</si>
  <si>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</si>
  <si>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</si>
  <si>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</si>
  <si>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</si>
  <si>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</si>
  <si>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</si>
  <si>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</si>
  <si>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</si>
  <si>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</si>
  <si>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</si>
  <si>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</si>
  <si>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</si>
  <si>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</si>
  <si>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</si>
  <si>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</si>
  <si>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</si>
  <si>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</si>
  <si>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</si>
  <si>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</si>
  <si>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</si>
  <si>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</si>
  <si>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</si>
  <si>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</si>
  <si>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</si>
  <si>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</si>
  <si>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</si>
  <si>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</si>
  <si>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</si>
  <si>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</si>
  <si>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</si>
  <si>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</si>
  <si>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</si>
  <si>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</si>
  <si>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</si>
  <si>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</si>
  <si>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</si>
  <si>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</si>
  <si>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</si>
  <si>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</si>
  <si>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</si>
  <si>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</si>
  <si>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</si>
  <si>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</si>
  <si>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</si>
  <si>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</si>
  <si>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</si>
  <si>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</si>
  <si>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</si>
  <si>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</si>
  <si>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</si>
  <si>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</si>
  <si>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</si>
  <si>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</si>
  <si>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</si>
  <si>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</si>
  <si>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</si>
  <si>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</si>
  <si>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</si>
  <si>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</si>
  <si>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</si>
  <si>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</si>
  <si>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</si>
  <si>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</si>
  <si>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</si>
  <si>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</si>
  <si>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</si>
  <si>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</si>
  <si>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</si>
  <si>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</si>
  <si>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</si>
  <si>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</si>
  <si>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</si>
  <si>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</si>
  <si>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</si>
  <si>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</si>
  <si>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</si>
  <si>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</si>
  <si>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</si>
  <si>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</si>
  <si>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</si>
  <si>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</si>
  <si>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</si>
  <si>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</si>
  <si>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</si>
  <si>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</si>
  <si>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</si>
  <si>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</si>
  <si>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</si>
  <si>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</si>
  <si>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</si>
  <si>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</si>
  <si>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</si>
  <si>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</si>
  <si>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</si>
  <si>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</si>
  <si>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</si>
  <si>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</si>
  <si>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</si>
  <si>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</si>
  <si>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</si>
  <si>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</si>
  <si>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</si>
  <si>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</si>
  <si>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</si>
  <si>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</si>
  <si>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</si>
  <si>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</si>
  <si>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</si>
  <si>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</si>
  <si>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</si>
  <si>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</si>
  <si>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</si>
  <si>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</si>
  <si>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</si>
  <si>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</si>
  <si>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</si>
  <si>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</si>
  <si>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</si>
  <si>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</si>
  <si>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</si>
  <si>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</si>
  <si>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</si>
  <si>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</si>
  <si>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</si>
  <si>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</si>
  <si>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</si>
  <si>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</si>
  <si>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</si>
  <si>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</si>
  <si>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</si>
  <si>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</si>
  <si>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</si>
  <si>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</si>
  <si>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</si>
  <si>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</si>
  <si>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</si>
  <si>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</si>
  <si>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</si>
  <si>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</si>
  <si>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</si>
  <si>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</si>
  <si>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</si>
  <si>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</si>
  <si>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</si>
  <si>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</si>
  <si>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</si>
  <si>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</si>
  <si>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</si>
  <si>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</si>
  <si>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</si>
  <si>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</si>
  <si>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</si>
  <si>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</si>
  <si>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</si>
  <si>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</si>
  <si>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</si>
  <si>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</si>
  <si>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</si>
  <si>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</si>
  <si>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</si>
  <si>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</si>
  <si>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</si>
  <si>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</si>
  <si>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</si>
  <si>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</si>
  <si>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</si>
  <si>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</si>
  <si>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</si>
  <si>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</si>
  <si>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</si>
  <si>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</si>
  <si>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</si>
  <si>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</si>
  <si>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</si>
  <si>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</si>
  <si>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</si>
  <si>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</si>
  <si>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</si>
  <si>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</si>
  <si>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</si>
  <si>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</si>
  <si>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</si>
  <si>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</si>
  <si>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</si>
  <si>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</si>
  <si>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</si>
  <si>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</si>
  <si>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</si>
  <si>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</si>
  <si>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</si>
  <si>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</si>
  <si>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</si>
  <si>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</si>
  <si>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</si>
  <si>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</si>
  <si>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</si>
  <si>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</si>
  <si>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</si>
  <si>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</si>
  <si>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</si>
  <si>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</si>
  <si>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</si>
  <si>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</si>
  <si>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</si>
  <si>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</si>
  <si>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</si>
  <si>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</si>
  <si>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</si>
  <si>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</si>
  <si>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</si>
  <si>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</si>
  <si>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</si>
  <si>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</si>
  <si>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</si>
  <si>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</si>
  <si>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</si>
  <si>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</si>
  <si>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</si>
  <si>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</si>
  <si>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</si>
  <si>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</si>
  <si>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</si>
  <si>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</si>
  <si>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</si>
  <si>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</si>
  <si>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</si>
  <si>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</si>
  <si>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</si>
  <si>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</si>
  <si>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</si>
  <si>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</si>
  <si>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</si>
  <si>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</si>
  <si>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</si>
  <si>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</si>
  <si>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</si>
  <si>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</si>
  <si>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</si>
  <si>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</si>
  <si>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</si>
  <si>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</si>
  <si>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</si>
  <si>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</si>
  <si>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</si>
  <si>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</si>
  <si>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</si>
  <si>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</si>
  <si>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</si>
  <si>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</si>
  <si>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</si>
  <si>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</si>
  <si>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</si>
  <si>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</si>
  <si>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</si>
  <si>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</si>
  <si>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</si>
  <si>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</si>
  <si>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</si>
  <si>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</si>
  <si>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</si>
  <si>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</si>
  <si>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</si>
  <si>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</si>
  <si>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</si>
  <si>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</si>
  <si>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</si>
  <si>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</si>
  <si>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</si>
  <si>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</si>
  <si>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</si>
  <si>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</si>
  <si>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</si>
  <si>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</si>
  <si>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</si>
  <si>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</si>
  <si>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</si>
  <si>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</si>
  <si>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</si>
  <si>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</si>
  <si>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</si>
  <si>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</si>
  <si>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</si>
  <si>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</si>
  <si>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</si>
  <si>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</si>
  <si>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</si>
  <si>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</si>
  <si>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</si>
  <si>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</si>
  <si>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</si>
  <si>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</si>
  <si>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</si>
  <si>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</si>
  <si>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</si>
  <si>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</si>
  <si>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</si>
  <si>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</si>
  <si>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</si>
  <si>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</si>
  <si>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</si>
  <si>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</si>
  <si>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</si>
  <si>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</si>
  <si>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</si>
  <si>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</si>
  <si>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</si>
  <si>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</si>
  <si>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</si>
  <si>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</si>
  <si>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</si>
  <si>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</si>
  <si>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</si>
  <si>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</si>
  <si>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</si>
  <si>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</si>
  <si>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</si>
  <si>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</si>
  <si>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</si>
  <si>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</si>
  <si>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</si>
  <si>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</si>
  <si>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</si>
  <si>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</si>
  <si>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</si>
  <si>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</si>
  <si>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</si>
  <si>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</si>
  <si>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</si>
  <si>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</si>
  <si>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</si>
  <si>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</si>
  <si>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</si>
  <si>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</si>
  <si>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</si>
  <si>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</si>
  <si>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</si>
  <si>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</si>
  <si>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</si>
  <si>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</si>
  <si>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</si>
  <si>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</si>
  <si>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</si>
  <si>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</si>
  <si>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</si>
  <si>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</si>
  <si>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</si>
  <si>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</si>
  <si>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</si>
  <si>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</si>
  <si>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</si>
  <si>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</si>
  <si>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</si>
  <si>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</si>
  <si>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</si>
  <si>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</si>
  <si>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</si>
  <si>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</si>
  <si>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</si>
  <si>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</si>
  <si>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</si>
  <si>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</si>
  <si>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</si>
  <si>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</si>
  <si>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</si>
  <si>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</si>
  <si>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</si>
  <si>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</si>
  <si>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</si>
  <si>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</si>
  <si>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</si>
  <si>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</si>
  <si>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</si>
  <si>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</si>
  <si>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</si>
  <si>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</si>
  <si>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</si>
  <si>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</si>
  <si>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</si>
  <si>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</si>
  <si>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</si>
  <si>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</si>
  <si>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</si>
  <si>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</si>
  <si>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</si>
  <si>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</si>
  <si>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</si>
  <si>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</si>
  <si>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</si>
  <si>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</si>
  <si>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</si>
  <si>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</si>
  <si>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</si>
  <si>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</si>
  <si>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</si>
  <si>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</si>
  <si>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</si>
  <si>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</si>
  <si>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</si>
  <si>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</si>
  <si>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</si>
  <si>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</si>
  <si>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</si>
  <si>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</si>
  <si>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</si>
  <si>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</si>
  <si>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</si>
  <si>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</si>
  <si>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</si>
  <si>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</si>
  <si>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</si>
  <si>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</si>
  <si>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</si>
  <si>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</si>
  <si>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</si>
  <si>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</si>
  <si>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</si>
  <si>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</si>
  <si>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</si>
  <si>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</si>
  <si>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</si>
  <si>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</si>
  <si>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</si>
  <si>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</si>
  <si>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</si>
  <si>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</si>
  <si>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</si>
  <si>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</si>
  <si>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</si>
  <si>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</si>
  <si>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</si>
  <si>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</si>
  <si>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</si>
  <si>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</si>
  <si>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</si>
  <si>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</si>
  <si>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</si>
  <si>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</si>
  <si>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</si>
  <si>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</si>
  <si>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</si>
  <si>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</si>
  <si>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</si>
  <si>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</si>
  <si>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</si>
  <si>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</si>
  <si>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</si>
  <si>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</si>
  <si>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</si>
  <si>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</si>
  <si>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</si>
  <si>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</si>
  <si>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</si>
  <si>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</si>
  <si>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</si>
  <si>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</si>
  <si>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</si>
  <si>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</si>
  <si>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</si>
  <si>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</si>
  <si>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</si>
  <si>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</si>
  <si>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</si>
  <si>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</si>
  <si>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</si>
  <si>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</si>
  <si>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</si>
  <si>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</si>
  <si>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</si>
  <si>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</si>
  <si>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</si>
  <si>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</si>
  <si>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</si>
  <si>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</si>
  <si>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</si>
  <si>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</si>
  <si>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</si>
  <si>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</si>
  <si>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</si>
  <si>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</si>
  <si>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</si>
  <si>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</si>
  <si>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</si>
  <si>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</si>
  <si>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</si>
  <si>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</si>
  <si>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</si>
  <si>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</si>
  <si>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</si>
  <si>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</si>
  <si>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</si>
  <si>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</si>
  <si>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</si>
  <si>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</si>
  <si>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</si>
  <si>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</si>
  <si>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</si>
  <si>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</si>
  <si>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</si>
  <si>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</si>
  <si>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</si>
  <si>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</si>
  <si>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</si>
  <si>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</si>
  <si>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</si>
  <si>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</si>
  <si>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</si>
  <si>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</si>
  <si>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</si>
  <si>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</si>
  <si>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</si>
  <si>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</si>
  <si>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</si>
  <si>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</si>
  <si>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</si>
  <si>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</si>
  <si>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</si>
  <si>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</si>
  <si>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</si>
  <si>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</si>
  <si>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</si>
  <si>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</si>
  <si>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</si>
  <si>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</si>
  <si>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</si>
  <si>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</si>
  <si>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</si>
  <si>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</si>
  <si>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</si>
  <si>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</si>
  <si>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</si>
  <si>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</si>
  <si>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</si>
  <si>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</si>
  <si>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</si>
  <si>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</si>
  <si>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</si>
  <si>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</si>
  <si>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</si>
  <si>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</si>
  <si>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</si>
  <si>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</si>
  <si>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</si>
  <si>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</si>
  <si>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</si>
  <si>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</si>
  <si>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</si>
  <si>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</si>
  <si>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</si>
  <si>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</si>
  <si>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</si>
  <si>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</si>
  <si>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</si>
  <si>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</si>
  <si>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</si>
  <si>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</si>
  <si>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</si>
  <si>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</si>
  <si>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</si>
  <si>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</si>
  <si>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</si>
  <si>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</si>
  <si>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</si>
  <si>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</si>
  <si>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</si>
  <si>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</si>
  <si>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</si>
  <si>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</si>
  <si>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</si>
  <si>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</si>
  <si>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</si>
  <si>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</si>
  <si>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</si>
  <si>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</si>
  <si>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</si>
  <si>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</si>
  <si>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</si>
  <si>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</si>
  <si>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</si>
  <si>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</si>
  <si>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</si>
  <si>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</si>
  <si>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</si>
  <si>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</si>
  <si>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</si>
  <si>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</si>
  <si>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</si>
  <si>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</si>
  <si>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</si>
  <si>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</si>
  <si>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</si>
  <si>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</si>
  <si>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</si>
  <si>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</si>
  <si>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</si>
  <si>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</si>
  <si>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</si>
  <si>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</si>
  <si>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</si>
  <si>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</si>
  <si>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</si>
  <si>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</si>
  <si>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</si>
  <si>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</si>
  <si>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</si>
  <si>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</si>
  <si>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</si>
  <si>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</si>
  <si>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</si>
  <si>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</si>
  <si>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</si>
  <si>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</si>
  <si>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</si>
  <si>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</si>
  <si>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</si>
  <si>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</si>
  <si>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</si>
  <si>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</si>
  <si>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</si>
  <si>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</si>
  <si>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</si>
  <si>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</si>
  <si>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</si>
  <si>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</si>
  <si>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</si>
  <si>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</si>
  <si>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</si>
  <si>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</si>
  <si>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</si>
  <si>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</si>
  <si>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</si>
  <si>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</si>
  <si>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</si>
  <si>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</si>
  <si>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</si>
  <si>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</si>
  <si>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</si>
  <si>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</si>
  <si>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</si>
  <si>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</si>
  <si>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</si>
  <si>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</si>
  <si>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</si>
  <si>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</si>
  <si>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</si>
  <si>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</si>
  <si>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</si>
  <si>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</si>
  <si>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</si>
  <si>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</si>
  <si>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</si>
  <si>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</si>
  <si>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</si>
  <si>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</si>
  <si>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</si>
  <si>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</si>
  <si>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</si>
  <si>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</si>
  <si>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</si>
  <si>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</si>
  <si>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</si>
  <si>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</si>
  <si>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</si>
  <si>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</si>
  <si>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</si>
  <si>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</si>
  <si>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</si>
  <si>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</si>
  <si>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</si>
  <si>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</si>
  <si>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</si>
  <si>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</si>
  <si>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</si>
  <si>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</si>
  <si>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</si>
  <si>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</si>
  <si>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</si>
  <si>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</si>
  <si>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</si>
  <si>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</si>
  <si>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</si>
  <si>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</si>
  <si>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</si>
  <si>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</si>
  <si>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</si>
  <si>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</si>
  <si>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</si>
  <si>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</si>
  <si>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</si>
  <si>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</si>
  <si>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</si>
  <si>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</si>
  <si>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</si>
  <si>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</si>
  <si>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</si>
  <si>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</si>
  <si>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</si>
  <si>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</si>
  <si>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</si>
  <si>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</si>
  <si>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</si>
  <si>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</si>
  <si>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</si>
  <si>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</si>
  <si>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</si>
  <si>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</si>
  <si>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</si>
  <si>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</si>
  <si>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</si>
  <si>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</si>
  <si>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</si>
  <si>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</si>
  <si>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</si>
  <si>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</si>
  <si>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</si>
  <si>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</si>
  <si>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</si>
  <si>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</si>
  <si>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</si>
  <si>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</si>
  <si>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</si>
  <si>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</si>
  <si>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</si>
  <si>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</si>
  <si>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</si>
  <si>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</si>
  <si>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</si>
  <si>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</si>
  <si>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</si>
  <si>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</si>
  <si>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</si>
  <si>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</si>
  <si>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</si>
  <si>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</si>
  <si>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</si>
  <si>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</si>
  <si>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</si>
  <si>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</si>
  <si>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</si>
  <si>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</si>
  <si>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</si>
  <si>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</si>
  <si>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</si>
  <si>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</si>
  <si>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</si>
  <si>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</si>
  <si>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</si>
  <si>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</si>
  <si>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</si>
  <si>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</si>
  <si>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</si>
  <si>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</si>
  <si>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</si>
  <si>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</si>
  <si>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</si>
  <si>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</si>
  <si>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</si>
  <si>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</si>
  <si>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</si>
  <si>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</si>
  <si>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</si>
  <si>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</si>
  <si>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</si>
  <si>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</si>
  <si>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</si>
  <si>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</si>
  <si>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</si>
  <si>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</si>
  <si>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</si>
  <si>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</si>
  <si>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</si>
  <si>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</si>
  <si>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</si>
  <si>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</si>
  <si>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</si>
  <si>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</si>
  <si>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</si>
  <si>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</si>
  <si>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</si>
  <si>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</si>
  <si>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</si>
  <si>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</si>
  <si>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</si>
  <si>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</si>
  <si>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</si>
  <si>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</si>
  <si>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</si>
  <si>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</si>
  <si>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</si>
  <si>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</si>
  <si>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</si>
  <si>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</si>
  <si>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</si>
  <si>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</si>
  <si>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</si>
  <si>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</si>
  <si>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</si>
  <si>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</si>
  <si>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</si>
  <si>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</si>
  <si>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</si>
  <si>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</si>
  <si>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</si>
  <si>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</si>
  <si>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</si>
  <si>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</si>
  <si>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</si>
  <si>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</si>
  <si>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</si>
  <si>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</si>
  <si>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</si>
  <si>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</si>
  <si>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</si>
  <si>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</si>
  <si>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</si>
  <si>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</si>
  <si>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</si>
  <si>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</si>
  <si>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</si>
  <si>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</si>
  <si>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</si>
  <si>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</si>
  <si>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</si>
  <si>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</si>
  <si>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</si>
  <si>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</si>
  <si>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</si>
  <si>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</si>
  <si>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</si>
  <si>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</si>
  <si>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</si>
  <si>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</si>
  <si>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</si>
  <si>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</si>
  <si>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</si>
  <si>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</si>
  <si>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</si>
  <si>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</si>
  <si>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</si>
  <si>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</si>
  <si>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</si>
  <si>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</si>
  <si>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</si>
  <si>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</si>
  <si>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</si>
  <si>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</si>
  <si>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</si>
  <si>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</si>
  <si>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</si>
  <si>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</si>
  <si>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</si>
  <si>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</si>
  <si>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</si>
  <si>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</si>
  <si>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</si>
  <si>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</si>
  <si>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</si>
  <si>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</si>
  <si>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</si>
  <si>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</si>
  <si>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</si>
  <si>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</si>
  <si>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</si>
  <si>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</si>
  <si>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</si>
  <si>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</si>
  <si>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</si>
  <si>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</si>
  <si>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</si>
  <si>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</si>
  <si>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</si>
  <si>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</si>
  <si>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</si>
  <si>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</si>
  <si>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</si>
  <si>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</si>
  <si>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</si>
  <si>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</si>
  <si>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</si>
  <si>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</si>
  <si>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</si>
  <si>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</si>
  <si>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</si>
  <si>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</si>
  <si>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</si>
  <si>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</si>
  <si>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</si>
  <si>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</si>
  <si>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</si>
  <si>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</si>
  <si>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</si>
  <si>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</si>
  <si>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</si>
  <si>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</si>
  <si>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</si>
  <si>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</si>
  <si>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</si>
  <si>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</si>
  <si>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</si>
  <si>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</si>
  <si>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</si>
  <si>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</si>
  <si>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</si>
  <si>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</si>
  <si>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</si>
  <si>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</si>
  <si>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</si>
  <si>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</si>
  <si>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</si>
  <si>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</si>
  <si>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</si>
  <si>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</si>
  <si>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</si>
  <si>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</si>
  <si>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</si>
  <si>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</si>
  <si>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</si>
  <si>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</si>
  <si>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</si>
  <si>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</si>
  <si>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</si>
  <si>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</si>
  <si>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</si>
  <si>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</si>
  <si>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</si>
  <si>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</si>
  <si>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</si>
  <si>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</si>
  <si>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</si>
  <si>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</si>
  <si>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</si>
  <si>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</si>
  <si>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</si>
  <si>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</si>
  <si>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</si>
  <si>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</si>
  <si>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</si>
  <si>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</si>
  <si>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</si>
  <si>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</si>
  <si>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</si>
  <si>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</si>
  <si>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</si>
  <si>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</si>
  <si>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</si>
  <si>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</si>
  <si>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</si>
  <si>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</si>
  <si>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</si>
  <si>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</si>
  <si>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</si>
  <si>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</si>
  <si>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</si>
  <si>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</si>
  <si>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</si>
  <si>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</si>
  <si>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</si>
  <si>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</si>
  <si>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</si>
  <si>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</si>
  <si>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</si>
  <si>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</si>
  <si>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</si>
  <si>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</si>
  <si>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</si>
  <si>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</si>
  <si>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</si>
  <si>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</si>
  <si>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</si>
  <si>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</si>
  <si>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</si>
  <si>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</si>
  <si>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</si>
  <si>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</si>
  <si>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</si>
  <si>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</si>
  <si>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</si>
  <si>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</si>
  <si>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</si>
  <si>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</si>
  <si>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</si>
  <si>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</si>
  <si>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</si>
  <si>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</si>
  <si>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</si>
  <si>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</si>
  <si>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</si>
  <si>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</si>
  <si>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</si>
  <si>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</si>
  <si>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</si>
  <si>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</si>
  <si>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</si>
  <si>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</si>
  <si>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</si>
  <si>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</si>
  <si>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</si>
  <si>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</si>
  <si>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</si>
  <si>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</si>
  <si>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</si>
  <si>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</si>
  <si>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</si>
  <si>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</si>
  <si>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</si>
  <si>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</si>
  <si>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</si>
  <si>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</si>
  <si>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</si>
  <si>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</si>
  <si>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</si>
  <si>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</si>
  <si>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</si>
  <si>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</si>
  <si>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</si>
  <si>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</si>
  <si>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</si>
  <si>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</si>
  <si>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</si>
  <si>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</si>
  <si>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</si>
  <si>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</si>
  <si>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</si>
  <si>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</si>
  <si>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</si>
  <si>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</si>
  <si>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</si>
  <si>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</si>
  <si>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</si>
  <si>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</si>
  <si>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</si>
  <si>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</si>
  <si>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</si>
  <si>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</si>
  <si>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</si>
  <si>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</si>
  <si>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</si>
  <si>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</si>
  <si>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</si>
  <si>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</si>
  <si>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</si>
  <si>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</si>
  <si>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</si>
  <si>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</si>
  <si>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</si>
  <si>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</si>
  <si>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</si>
  <si>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</si>
  <si>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</si>
  <si>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</si>
  <si>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</si>
  <si>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</si>
  <si>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</si>
  <si>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</si>
  <si>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</si>
  <si>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</si>
  <si>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</si>
  <si>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</si>
  <si>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</si>
  <si>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</si>
  <si>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</si>
  <si>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</si>
  <si>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</si>
  <si>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</si>
  <si>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</si>
  <si>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</si>
  <si>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</si>
  <si>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</si>
  <si>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</si>
  <si>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</si>
  <si>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</si>
  <si>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</si>
  <si>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</si>
  <si>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</si>
  <si>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</si>
  <si>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</si>
  <si>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</si>
  <si>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</si>
  <si>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</si>
  <si>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</si>
  <si>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</si>
  <si>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</si>
  <si>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</si>
  <si>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</si>
  <si>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</si>
  <si>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</si>
  <si>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</si>
  <si>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</si>
  <si>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</si>
  <si>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</si>
  <si>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</si>
  <si>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</si>
  <si>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</si>
  <si>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</si>
  <si>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</si>
  <si>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</si>
  <si>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</si>
  <si>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</si>
  <si>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</si>
  <si>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</si>
  <si>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</si>
  <si>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</si>
  <si>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</si>
  <si>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</si>
  <si>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</si>
  <si>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</si>
  <si>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</si>
  <si>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</si>
  <si>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</si>
  <si>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</si>
  <si>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</si>
  <si>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</si>
  <si>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</si>
  <si>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</si>
  <si>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</si>
  <si>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</si>
  <si>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</si>
  <si>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</si>
  <si>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</si>
  <si>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</si>
  <si>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</si>
  <si>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</si>
  <si>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</si>
  <si>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</si>
  <si>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</si>
  <si>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</si>
  <si>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</si>
  <si>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</si>
  <si>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</si>
  <si>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</si>
  <si>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</si>
  <si>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</si>
  <si>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</si>
  <si>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</si>
  <si>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</si>
  <si>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</si>
  <si>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</si>
  <si>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</si>
  <si>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</si>
  <si>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</si>
  <si>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</si>
  <si>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</si>
  <si>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</si>
  <si>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</si>
  <si>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</si>
  <si>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</si>
  <si>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</si>
  <si>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</si>
  <si>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</si>
  <si>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</si>
  <si>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</si>
  <si>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</si>
  <si>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</si>
  <si>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</si>
  <si>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</si>
  <si>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</si>
  <si>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</si>
  <si>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</si>
  <si>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</si>
  <si>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</si>
  <si>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</si>
  <si>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</si>
  <si>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</si>
  <si>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</si>
  <si>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</si>
  <si>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</si>
  <si>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</si>
  <si>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</si>
  <si>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</si>
  <si>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</si>
  <si>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</si>
  <si>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</si>
  <si>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</si>
  <si>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</si>
  <si>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</si>
  <si>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</si>
  <si>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</si>
  <si>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</si>
  <si>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</si>
  <si>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</si>
  <si>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</si>
  <si>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</si>
  <si>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</si>
  <si>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</si>
  <si>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</si>
  <si>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</si>
  <si>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</si>
  <si>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</si>
  <si>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</si>
  <si>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</si>
  <si>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</si>
  <si>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</si>
  <si>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</si>
  <si>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</si>
  <si>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</si>
  <si>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</si>
  <si>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</si>
  <si>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</si>
  <si>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</si>
  <si>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</si>
  <si>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</si>
  <si>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</si>
  <si>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</si>
  <si>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</si>
  <si>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</si>
  <si>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</si>
  <si>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</si>
  <si>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</si>
  <si>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</si>
  <si>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</si>
  <si>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</si>
  <si>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</si>
  <si>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</si>
  <si>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</si>
  <si>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</si>
  <si>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</si>
  <si>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</si>
  <si>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</si>
  <si>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</si>
  <si>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</si>
  <si>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</si>
  <si>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</si>
  <si>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</si>
  <si>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</si>
  <si>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</si>
  <si>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</si>
  <si>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</si>
  <si>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</si>
  <si>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</si>
  <si>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</si>
  <si>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</si>
  <si>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</si>
  <si>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</si>
  <si>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</si>
  <si>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</si>
  <si>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</si>
  <si>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</si>
  <si>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</si>
  <si>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</si>
  <si>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</si>
  <si>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</si>
  <si>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</si>
  <si>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</si>
  <si>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</si>
  <si>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</si>
  <si>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</si>
  <si>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</si>
  <si>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</si>
  <si>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</si>
  <si>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</si>
  <si>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</si>
  <si>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</si>
  <si>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</si>
  <si>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</si>
  <si>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</si>
  <si>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</si>
  <si>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</si>
  <si>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</si>
  <si>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</si>
  <si>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</si>
  <si>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</si>
  <si>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</si>
  <si>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</si>
  <si>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</si>
  <si>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</si>
  <si>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</si>
  <si>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</si>
  <si>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</si>
  <si>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</si>
  <si>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</si>
  <si>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</si>
  <si>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</si>
  <si>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</si>
  <si>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</si>
  <si>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</si>
  <si>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</si>
  <si>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</si>
  <si>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</si>
  <si>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</si>
  <si>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</si>
  <si>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</si>
  <si>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</si>
  <si>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</si>
  <si>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</si>
  <si>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</si>
  <si>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</si>
  <si>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</si>
  <si>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</si>
  <si>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</si>
  <si>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</si>
  <si>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</si>
  <si>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</si>
  <si>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</si>
  <si>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</si>
  <si>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</si>
  <si>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</si>
  <si>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</si>
  <si>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</si>
  <si>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</si>
  <si>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</si>
  <si>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</si>
  <si>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</si>
  <si>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</si>
  <si>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</si>
  <si>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</si>
  <si>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</si>
  <si>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</si>
  <si>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</si>
  <si>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</si>
  <si>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</si>
  <si>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</si>
  <si>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</si>
  <si>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</si>
  <si>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</si>
  <si>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</si>
  <si>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</si>
  <si>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</si>
  <si>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</si>
  <si>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</si>
  <si>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</si>
  <si>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</si>
  <si>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</si>
  <si>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</si>
  <si>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</si>
  <si>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</si>
  <si>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</si>
  <si>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</si>
  <si>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</si>
  <si>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</si>
  <si>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</si>
  <si>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</si>
  <si>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</si>
  <si>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</si>
  <si>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</si>
  <si>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</si>
  <si>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</si>
  <si>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</si>
  <si>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</si>
  <si>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</si>
  <si>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</si>
  <si>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</si>
  <si>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</si>
  <si>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</si>
  <si>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</si>
  <si>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</si>
  <si>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</si>
  <si>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</si>
  <si>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</si>
  <si>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</si>
  <si>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</si>
  <si>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</si>
  <si>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</si>
  <si>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</si>
  <si>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</si>
  <si>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</si>
  <si>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</si>
  <si>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</si>
  <si>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</si>
  <si>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</si>
  <si>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</si>
  <si>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</si>
  <si>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</si>
  <si>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</si>
  <si>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</si>
  <si>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</si>
  <si>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</si>
  <si>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</si>
  <si>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</si>
  <si>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</si>
  <si>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</si>
  <si>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</si>
  <si>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</si>
  <si>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</si>
  <si>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</si>
  <si>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</si>
  <si>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</si>
  <si>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</si>
  <si>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</si>
  <si>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</si>
  <si>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</si>
  <si>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</si>
  <si>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</si>
  <si>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</si>
  <si>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</si>
  <si>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</si>
  <si>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</si>
  <si>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</si>
  <si>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</si>
  <si>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</si>
  <si>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</si>
  <si>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</si>
  <si>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</si>
  <si>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</si>
  <si>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</si>
  <si>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</si>
  <si>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</si>
  <si>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</si>
  <si>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</si>
  <si>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</si>
  <si>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</si>
  <si>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</si>
  <si>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</si>
  <si>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</si>
  <si>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</si>
  <si>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</si>
  <si>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</si>
  <si>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</si>
  <si>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</si>
  <si>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</si>
  <si>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</si>
  <si>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</si>
  <si>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</si>
  <si>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</si>
  <si>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</si>
  <si>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</si>
  <si>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</si>
  <si>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</si>
  <si>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</si>
  <si>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</si>
  <si>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</si>
  <si>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</si>
  <si>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</si>
  <si>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</si>
  <si>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</si>
  <si>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</si>
  <si>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</si>
  <si>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</si>
  <si>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</si>
  <si>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</si>
  <si>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</si>
  <si>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</si>
  <si>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</si>
  <si>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</si>
  <si>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</si>
  <si>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</si>
  <si>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</si>
  <si>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</si>
  <si>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</si>
  <si>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</si>
  <si>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</si>
  <si>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</si>
  <si>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</si>
  <si>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</si>
  <si>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</si>
  <si>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</si>
  <si>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</si>
  <si>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</si>
  <si>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</si>
  <si>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</si>
  <si>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</si>
  <si>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</si>
  <si>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</si>
  <si>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</si>
  <si>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</si>
  <si>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</si>
  <si>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</si>
  <si>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</si>
  <si>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</si>
  <si>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</si>
  <si>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</si>
  <si>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</si>
  <si>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</si>
  <si>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</si>
  <si>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</si>
  <si>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</si>
  <si>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</si>
  <si>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</si>
  <si>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</si>
  <si>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</si>
  <si>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</si>
  <si>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</si>
  <si>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</si>
  <si>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</si>
  <si>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</si>
  <si>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</si>
  <si>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</si>
  <si>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</si>
  <si>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</si>
  <si>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</si>
  <si>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</si>
  <si>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</si>
  <si>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</si>
  <si>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</si>
  <si>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</si>
  <si>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</si>
  <si>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</si>
  <si>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</si>
  <si>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</si>
  <si>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</si>
  <si>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</si>
  <si>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</si>
  <si>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</si>
  <si>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</si>
  <si>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</si>
  <si>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</si>
  <si>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</si>
  <si>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</si>
  <si>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</si>
  <si>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</si>
  <si>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</si>
  <si>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</si>
  <si>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</si>
  <si>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</si>
  <si>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</si>
  <si>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</si>
  <si>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</si>
  <si>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</si>
  <si>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</si>
  <si>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</si>
  <si>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</si>
  <si>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</si>
  <si>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</si>
  <si>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</si>
  <si>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</si>
  <si>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</si>
  <si>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</si>
  <si>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</si>
  <si>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</si>
  <si>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</si>
  <si>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</si>
  <si>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</si>
  <si>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</si>
  <si>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</si>
  <si>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</si>
  <si>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</si>
  <si>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</si>
  <si>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</si>
  <si>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</si>
  <si>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</si>
  <si>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</si>
  <si>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</si>
  <si>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</si>
  <si>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</si>
  <si>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</si>
  <si>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</si>
  <si>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</si>
  <si>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</si>
  <si>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</si>
  <si>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</si>
  <si>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</si>
  <si>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</si>
  <si>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</si>
  <si>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</si>
  <si>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</si>
  <si>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</si>
  <si>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</si>
  <si>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</si>
  <si>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</si>
  <si>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</si>
  <si>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</si>
  <si>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</si>
  <si>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</si>
  <si>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</si>
  <si>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</si>
  <si>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</si>
  <si>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</si>
  <si>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</si>
  <si>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</si>
  <si>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</si>
  <si>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</si>
  <si>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</si>
  <si>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</si>
  <si>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</si>
  <si>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</si>
  <si>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</si>
  <si>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</si>
  <si>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</si>
  <si>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</si>
  <si>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</si>
  <si>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</si>
  <si>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</si>
  <si>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</si>
  <si>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</si>
  <si>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</si>
  <si>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</si>
  <si>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</si>
  <si>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</si>
  <si>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</si>
  <si>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</si>
  <si>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</si>
  <si>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</si>
  <si>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</si>
  <si>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</si>
  <si>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</si>
  <si>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</si>
  <si>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</si>
  <si>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</si>
  <si>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</si>
  <si>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</si>
  <si>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</si>
  <si>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</si>
  <si>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</si>
  <si>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</si>
  <si>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</si>
  <si>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</si>
  <si>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</si>
  <si>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</si>
  <si>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</si>
  <si>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</si>
  <si>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</si>
  <si>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</si>
  <si>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</si>
  <si>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</si>
  <si>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</si>
  <si>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</si>
  <si>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</si>
  <si>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</si>
  <si>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</si>
  <si>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</si>
  <si>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</si>
  <si>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</si>
  <si>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</si>
  <si>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</si>
  <si>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</si>
  <si>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</si>
  <si>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</si>
  <si>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</si>
  <si>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</si>
  <si>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</si>
  <si>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</si>
  <si>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</si>
  <si>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</si>
  <si>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</si>
  <si>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</si>
  <si>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</si>
  <si>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</si>
  <si>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</si>
  <si>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</si>
  <si>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</si>
  <si>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</si>
  <si>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</si>
  <si>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</si>
  <si>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</si>
  <si>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</si>
  <si>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</si>
  <si>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</si>
  <si>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</si>
  <si>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</si>
  <si>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</si>
  <si>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</si>
  <si>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</si>
  <si>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</si>
  <si>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</si>
  <si>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</si>
  <si>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</si>
  <si>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</si>
  <si>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</si>
  <si>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</si>
  <si>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</si>
  <si>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</si>
  <si>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</si>
  <si>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</si>
  <si>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</si>
  <si>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</si>
  <si>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</si>
  <si>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</si>
  <si>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</si>
  <si>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</si>
  <si>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</si>
  <si>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</si>
  <si>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</si>
  <si>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</si>
  <si>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</si>
  <si>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</si>
  <si>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</si>
  <si>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</si>
  <si>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</si>
  <si>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</si>
  <si>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</si>
  <si>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</si>
  <si>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</si>
  <si>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</si>
  <si>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</si>
  <si>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</si>
  <si>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</si>
  <si>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</si>
  <si>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</si>
  <si>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</si>
  <si>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</si>
  <si>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</si>
  <si>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</si>
  <si>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</si>
  <si>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</si>
  <si>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</si>
  <si>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</si>
  <si>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</si>
  <si>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</si>
  <si>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</si>
  <si>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</si>
  <si>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</si>
  <si>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</si>
  <si>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</si>
  <si>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</si>
  <si>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</si>
  <si>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</si>
  <si>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</si>
  <si>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</si>
  <si>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</si>
  <si>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</si>
  <si>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</si>
  <si>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</si>
  <si>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</si>
  <si>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</si>
  <si>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</si>
  <si>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</si>
  <si>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</si>
  <si>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</si>
  <si>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</si>
  <si>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</si>
  <si>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</si>
  <si>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</si>
  <si>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</si>
  <si>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</si>
  <si>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</si>
  <si>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</si>
  <si>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</si>
  <si>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</si>
  <si>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</si>
  <si>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</si>
  <si>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</si>
  <si>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</si>
  <si>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</si>
  <si>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</si>
  <si>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</si>
  <si>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</si>
  <si>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</si>
  <si>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</si>
  <si>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</si>
  <si>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</si>
  <si>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</si>
  <si>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</si>
  <si>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</si>
  <si>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</si>
  <si>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</si>
  <si>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</si>
  <si>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</si>
  <si>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</si>
  <si>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</si>
  <si>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</si>
  <si>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</si>
  <si>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</si>
  <si>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</si>
  <si>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</si>
  <si>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</si>
  <si>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</si>
  <si>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</si>
  <si>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</si>
  <si>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</si>
  <si>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</si>
  <si>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</si>
  <si>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</si>
  <si>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</si>
  <si>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</si>
  <si>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</si>
  <si>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</si>
  <si>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</si>
  <si>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</si>
  <si>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</si>
  <si>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</si>
  <si>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</si>
  <si>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</si>
  <si>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</si>
  <si>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</si>
  <si>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</si>
  <si>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</si>
  <si>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</si>
  <si>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</si>
  <si>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</si>
  <si>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</si>
  <si>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</si>
  <si>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</si>
  <si>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</si>
  <si>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</si>
  <si>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</si>
  <si>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</si>
  <si>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</si>
  <si>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</si>
  <si>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</si>
  <si>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</si>
  <si>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</si>
  <si>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</si>
  <si>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</si>
  <si>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</si>
  <si>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</si>
  <si>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</si>
  <si>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</si>
  <si>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</si>
  <si>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</si>
  <si>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</si>
  <si>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</si>
  <si>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</si>
  <si>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</si>
  <si>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</si>
  <si>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</si>
  <si>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</si>
  <si>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</si>
  <si>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</si>
  <si>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</si>
  <si>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</si>
  <si>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</si>
  <si>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</si>
  <si>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</si>
  <si>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</si>
  <si>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</si>
  <si>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</si>
  <si>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</si>
  <si>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</si>
  <si>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</si>
  <si>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</si>
  <si>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</si>
  <si>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</si>
  <si>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</si>
  <si>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</si>
  <si>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</si>
  <si>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</si>
  <si>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</si>
  <si>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</si>
  <si>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</si>
  <si>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</si>
  <si>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</si>
  <si>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</si>
  <si>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</si>
  <si>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</si>
  <si>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</si>
  <si>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</si>
  <si>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</si>
  <si>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</si>
  <si>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</si>
  <si>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</si>
  <si>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</si>
  <si>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</si>
  <si>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</si>
  <si>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</si>
  <si>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</si>
  <si>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</si>
  <si>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</si>
  <si>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</si>
  <si>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</si>
  <si>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</si>
  <si>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</si>
  <si>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</si>
  <si>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</si>
  <si>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</si>
  <si>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</si>
  <si>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</si>
  <si>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</si>
  <si>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</si>
  <si>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</si>
  <si>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</si>
  <si>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</si>
  <si>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</si>
  <si>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</si>
  <si>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</si>
  <si>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</si>
  <si>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</si>
  <si>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</si>
  <si>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</si>
  <si>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</si>
  <si>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</si>
  <si>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</si>
  <si>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</si>
  <si>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</si>
  <si>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</si>
  <si>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</si>
  <si>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</si>
  <si>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</si>
  <si>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</si>
  <si>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</si>
  <si>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</si>
  <si>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</si>
  <si>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</si>
  <si>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</si>
  <si>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</si>
  <si>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</si>
  <si>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</si>
  <si>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</si>
  <si>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</si>
  <si>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</si>
  <si>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</si>
  <si>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</si>
  <si>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</si>
  <si>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</si>
  <si>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</si>
  <si>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</si>
  <si>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</si>
  <si>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</si>
  <si>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</si>
  <si>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</si>
  <si>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</si>
  <si>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</si>
  <si>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</si>
  <si>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</si>
  <si>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</si>
  <si>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</si>
  <si>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</si>
  <si>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</si>
  <si>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</si>
  <si>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</si>
  <si>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</si>
  <si>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</si>
  <si>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</si>
  <si>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</si>
  <si>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</si>
  <si>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</si>
  <si>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</si>
  <si>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</si>
  <si>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</si>
  <si>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</si>
  <si>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</si>
  <si>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</si>
  <si>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</si>
  <si>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</si>
  <si>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</si>
  <si>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</si>
  <si>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</si>
  <si>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</si>
  <si>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</si>
  <si>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</si>
  <si>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</si>
  <si>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</si>
  <si>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</si>
  <si>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</si>
  <si>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</si>
  <si>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</si>
  <si>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</si>
  <si>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</si>
  <si>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</si>
  <si>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</si>
  <si>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</si>
  <si>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</si>
  <si>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</si>
  <si>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</si>
  <si>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</si>
  <si>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</si>
  <si>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</si>
  <si>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</si>
  <si>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</si>
  <si>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</si>
  <si>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</si>
  <si>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</si>
  <si>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</si>
  <si>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</si>
  <si>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</si>
  <si>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</si>
  <si>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</si>
  <si>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</si>
  <si>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</si>
  <si>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</si>
  <si>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</si>
  <si>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</si>
  <si>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</si>
  <si>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</si>
  <si>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</si>
  <si>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</si>
  <si>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</si>
  <si>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</si>
  <si>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</si>
  <si>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</si>
  <si>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</si>
  <si>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</si>
  <si>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</si>
  <si>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</si>
  <si>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</si>
  <si>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</si>
  <si>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</si>
  <si>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</si>
  <si>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</si>
  <si>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</si>
  <si>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</si>
  <si>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</si>
  <si>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</si>
  <si>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</si>
  <si>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</si>
  <si>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</si>
  <si>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</si>
  <si>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</si>
  <si>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</si>
  <si>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</si>
  <si>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</si>
  <si>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</si>
  <si>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</si>
  <si>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</si>
  <si>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</si>
  <si>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</si>
  <si>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</si>
  <si>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</si>
  <si>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</si>
  <si>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</si>
  <si>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</si>
  <si>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</si>
  <si>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</si>
  <si>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</si>
  <si>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</si>
  <si>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</si>
  <si>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</si>
  <si>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</si>
  <si>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</si>
  <si>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</si>
  <si>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</si>
  <si>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</si>
  <si>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</si>
  <si>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</si>
  <si>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</si>
  <si>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</si>
  <si>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</si>
  <si>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</si>
  <si>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</si>
  <si>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</si>
  <si>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</si>
  <si>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</si>
  <si>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</si>
  <si>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</si>
  <si>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</si>
  <si>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</si>
  <si>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</si>
  <si>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</si>
  <si>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</si>
  <si>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</si>
  <si>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</si>
  <si>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</si>
  <si>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</si>
  <si>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</si>
  <si>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</si>
  <si>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</si>
  <si>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</si>
  <si>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</si>
  <si>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</si>
  <si>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</si>
  <si>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</si>
  <si>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</si>
  <si>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</si>
  <si>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</si>
  <si>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</si>
  <si>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</si>
  <si>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</si>
  <si>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</si>
  <si>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</si>
  <si>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</si>
  <si>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</si>
  <si>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</si>
  <si>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</si>
  <si>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</si>
  <si>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</si>
  <si>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</si>
  <si>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</si>
  <si>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</si>
  <si>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</si>
  <si>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</si>
  <si>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</si>
  <si>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</si>
  <si>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</si>
  <si>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</si>
  <si>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</si>
  <si>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</si>
  <si>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</si>
  <si>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</si>
  <si>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</si>
  <si>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</si>
  <si>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</si>
  <si>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</si>
  <si>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</si>
  <si>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</si>
  <si>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</si>
  <si>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</si>
  <si>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</si>
  <si>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</si>
  <si>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</si>
  <si>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</si>
  <si>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</si>
  <si>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</si>
  <si>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</si>
  <si>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</si>
  <si>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</si>
  <si>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</si>
  <si>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</si>
  <si>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</si>
  <si>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</si>
  <si>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</si>
  <si>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</si>
  <si>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</si>
  <si>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</si>
  <si>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</si>
  <si>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</si>
  <si>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</si>
  <si>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</si>
  <si>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</si>
  <si>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</si>
  <si>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</si>
  <si>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</si>
  <si>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</si>
  <si>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</si>
  <si>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</si>
  <si>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</si>
  <si>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</si>
  <si>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</si>
  <si>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</si>
  <si>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</si>
  <si>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</si>
  <si>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</si>
  <si>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</si>
  <si>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</si>
  <si>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</si>
  <si>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</si>
  <si>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</si>
  <si>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</si>
  <si>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</si>
  <si>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</si>
  <si>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</si>
  <si>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</si>
  <si>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</si>
  <si>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</si>
  <si>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</si>
  <si>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</si>
  <si>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</si>
  <si>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</si>
  <si>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</si>
  <si>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</si>
  <si>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</si>
  <si>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</si>
  <si>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</si>
  <si>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</si>
  <si>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</si>
  <si>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</si>
  <si>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</si>
  <si>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</si>
  <si>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</si>
  <si>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</si>
  <si>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</si>
  <si>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</si>
  <si>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</si>
  <si>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</si>
  <si>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</si>
  <si>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</si>
  <si>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</si>
  <si>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</si>
  <si>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</si>
  <si>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</si>
  <si>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</si>
  <si>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</si>
  <si>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</si>
  <si>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</si>
  <si>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</si>
  <si>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</si>
  <si>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</si>
  <si>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</si>
  <si>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</si>
  <si>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</si>
  <si>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</si>
  <si>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</si>
  <si>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</si>
  <si>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</si>
  <si>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</si>
  <si>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</si>
  <si>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</si>
  <si>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</si>
  <si>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</si>
  <si>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</si>
  <si>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</si>
  <si>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</si>
  <si>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</si>
  <si>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</si>
  <si>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</si>
  <si>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</si>
  <si>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</si>
  <si>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</si>
  <si>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</si>
  <si>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</si>
  <si>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</si>
  <si>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</si>
  <si>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</si>
  <si>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</si>
  <si>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</si>
  <si>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</si>
  <si>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</si>
  <si>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</si>
  <si>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</si>
  <si>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</si>
  <si>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</si>
  <si>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</si>
  <si>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</si>
  <si>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</si>
  <si>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</si>
  <si>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</si>
  <si>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</si>
  <si>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</si>
  <si>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</si>
  <si>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</si>
  <si>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</si>
  <si>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</si>
  <si>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</si>
  <si>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</si>
  <si>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</si>
  <si>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</si>
  <si>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</si>
  <si>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</si>
  <si>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</si>
  <si>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</si>
  <si>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</si>
  <si>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</si>
  <si>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</si>
  <si>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</si>
  <si>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</si>
  <si>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</si>
  <si>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</si>
  <si>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</si>
  <si>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</si>
  <si>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</si>
  <si>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</si>
  <si>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</si>
  <si>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</si>
  <si>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</si>
  <si>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</si>
  <si>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</si>
  <si>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</si>
  <si>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</si>
  <si>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</si>
  <si>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</si>
  <si>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</si>
  <si>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</si>
  <si>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</si>
  <si>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</si>
  <si>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</si>
  <si>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</si>
  <si>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</si>
  <si>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</si>
  <si>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</si>
  <si>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</si>
  <si>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</si>
  <si>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</si>
  <si>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</si>
  <si>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</si>
  <si>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</si>
  <si>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</si>
  <si>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</si>
  <si>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</si>
  <si>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</si>
  <si>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</si>
  <si>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</si>
  <si>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</si>
  <si>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</si>
  <si>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</si>
  <si>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</si>
  <si>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</si>
  <si>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</si>
  <si>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</si>
  <si>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</si>
  <si>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</si>
  <si>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</si>
  <si>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</si>
  <si>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</si>
  <si>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</si>
  <si>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</si>
  <si>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</si>
  <si>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</si>
  <si>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</si>
  <si>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</si>
  <si>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</si>
  <si>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</si>
  <si>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</si>
  <si>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</si>
  <si>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</si>
  <si>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</si>
  <si>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</si>
  <si>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</si>
  <si>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</si>
  <si>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</si>
  <si>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</si>
  <si>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</si>
  <si>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</si>
  <si>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</si>
  <si>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</si>
  <si>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</si>
  <si>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</si>
  <si>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</si>
  <si>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</si>
  <si>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</si>
  <si>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</si>
  <si>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</si>
  <si>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</si>
  <si>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</si>
  <si>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</si>
  <si>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</si>
  <si>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</si>
  <si>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</si>
  <si>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</si>
  <si>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</si>
  <si>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</si>
  <si>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</si>
  <si>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</si>
  <si>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</si>
  <si>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</si>
  <si>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</si>
  <si>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</si>
  <si>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</si>
  <si>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</si>
  <si>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</si>
  <si>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</si>
  <si>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</si>
  <si>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</si>
  <si>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</si>
  <si>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</si>
  <si>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</si>
  <si>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</si>
  <si>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</si>
  <si>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</si>
  <si>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</si>
  <si>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</si>
  <si>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</si>
  <si>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</si>
  <si>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</si>
  <si>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</si>
  <si>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</si>
  <si>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</si>
  <si>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</si>
  <si>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</si>
  <si>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</si>
  <si>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</si>
  <si>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</si>
  <si>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</si>
  <si>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</si>
  <si>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</si>
  <si>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</si>
  <si>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</si>
  <si>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</si>
  <si>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</si>
  <si>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</si>
  <si>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</si>
  <si>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</si>
  <si>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</si>
  <si>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</si>
  <si>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</si>
  <si>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</si>
  <si>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</si>
  <si>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</si>
  <si>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</si>
  <si>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</si>
  <si>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</si>
  <si>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</si>
  <si>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</si>
  <si>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</si>
  <si>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</si>
  <si>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</si>
  <si>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</si>
  <si>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</si>
  <si>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</si>
  <si>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</si>
  <si>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</si>
  <si>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</si>
  <si>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</si>
  <si>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</si>
  <si>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</si>
  <si>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</si>
  <si>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</si>
  <si>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</si>
  <si>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</si>
  <si>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</si>
  <si>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</si>
  <si>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</si>
  <si>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</si>
  <si>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</si>
  <si>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</si>
  <si>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</si>
  <si>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</si>
  <si>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</si>
  <si>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</si>
  <si>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</si>
  <si>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</si>
  <si>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</si>
  <si>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</si>
  <si>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</si>
  <si>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</si>
  <si>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</si>
  <si>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</si>
  <si>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</si>
  <si>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</si>
  <si>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</si>
  <si>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</si>
  <si>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</si>
  <si>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</si>
  <si>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</si>
  <si>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</si>
  <si>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</si>
  <si>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</si>
  <si>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</si>
  <si>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</si>
  <si>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</si>
  <si>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</si>
  <si>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</si>
  <si>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</si>
  <si>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</si>
  <si>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</si>
  <si>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</si>
  <si>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</si>
  <si>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</si>
  <si>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</si>
  <si>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</si>
  <si>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</si>
  <si>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</si>
  <si>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</si>
  <si>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</si>
  <si>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</si>
  <si>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</si>
  <si>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</si>
  <si>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</si>
  <si>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</si>
  <si>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</si>
  <si>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</si>
  <si>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</si>
  <si>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</si>
  <si>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</si>
  <si>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</si>
  <si>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</si>
  <si>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</si>
  <si>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</si>
  <si>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</si>
  <si>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</si>
  <si>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</si>
  <si>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</si>
  <si>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</si>
  <si>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</si>
  <si>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</si>
  <si>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</si>
  <si>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</si>
  <si>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</si>
  <si>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</si>
  <si>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</si>
  <si>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</si>
  <si>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</si>
  <si>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</si>
  <si>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</si>
  <si>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</si>
  <si>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</si>
  <si>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</si>
  <si>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</si>
  <si>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</si>
  <si>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</si>
  <si>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</si>
  <si>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</si>
  <si>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</si>
  <si>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</si>
  <si>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</si>
  <si>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</si>
  <si>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</si>
  <si>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</si>
  <si>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</si>
  <si>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</si>
  <si>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</si>
  <si>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</si>
  <si>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</si>
  <si>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</si>
  <si>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</si>
  <si>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</si>
  <si>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</si>
  <si>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</si>
  <si>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</si>
  <si>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</si>
  <si>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</si>
  <si>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</si>
  <si>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</si>
  <si>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</si>
  <si>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</si>
  <si>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</si>
  <si>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</si>
  <si>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</si>
  <si>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</si>
  <si>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</si>
  <si>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</si>
  <si>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</si>
  <si>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</si>
  <si>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</si>
  <si>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</si>
  <si>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</si>
  <si>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</si>
  <si>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</si>
  <si>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</si>
  <si>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</si>
  <si>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</si>
  <si>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</si>
  <si>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</si>
  <si>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</si>
  <si>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</si>
  <si>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</si>
  <si>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</si>
  <si>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</si>
  <si>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</si>
  <si>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</si>
  <si>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</si>
  <si>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</si>
  <si>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</si>
  <si>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</si>
  <si>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</si>
  <si>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</si>
  <si>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</si>
  <si>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</si>
  <si>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</si>
  <si>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</si>
  <si>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</si>
  <si>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</si>
  <si>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</si>
  <si>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</si>
  <si>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</si>
  <si>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</si>
  <si>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</si>
  <si>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</si>
  <si>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</si>
  <si>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</si>
  <si>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</si>
  <si>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</si>
  <si>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</si>
  <si>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</si>
  <si>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</si>
  <si>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</si>
  <si>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</si>
  <si>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</si>
  <si>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</si>
  <si>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</si>
  <si>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</si>
  <si>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</si>
  <si>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</si>
  <si>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</si>
  <si>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</si>
  <si>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</si>
  <si>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</si>
  <si>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</si>
  <si>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</si>
  <si>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</si>
  <si>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</si>
  <si>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</si>
  <si>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</si>
  <si>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</si>
  <si>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</si>
  <si>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</si>
  <si>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</si>
  <si>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</si>
  <si>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</si>
  <si>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</si>
  <si>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</si>
  <si>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</si>
  <si>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</si>
  <si>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</si>
  <si>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</si>
  <si>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</si>
  <si>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</si>
  <si>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</si>
  <si>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</si>
  <si>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</si>
  <si>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</si>
  <si>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</si>
  <si>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</si>
  <si>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</si>
  <si>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</si>
  <si>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</si>
  <si>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</si>
  <si>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</si>
  <si>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</si>
  <si>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</si>
  <si>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</si>
  <si>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</si>
  <si>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</si>
  <si>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</si>
  <si>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</si>
  <si>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</si>
  <si>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</si>
  <si>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</si>
  <si>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</si>
  <si>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</si>
  <si>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</si>
  <si>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</si>
  <si>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</si>
  <si>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</si>
  <si>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</si>
  <si>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</si>
  <si>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</si>
  <si>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</si>
  <si>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</si>
  <si>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</si>
  <si>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</si>
  <si>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</si>
  <si>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</si>
  <si>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</si>
  <si>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</si>
  <si>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</si>
  <si>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</si>
  <si>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</si>
  <si>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</si>
  <si>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</si>
  <si>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</si>
  <si>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</si>
  <si>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</si>
  <si>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</si>
  <si>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</si>
  <si>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</si>
  <si>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</si>
  <si>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</si>
  <si>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</si>
  <si>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</si>
  <si>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</si>
  <si>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</si>
  <si>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</si>
  <si>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</si>
  <si>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</si>
  <si>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</si>
  <si>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</si>
  <si>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</si>
  <si>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</si>
  <si>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</si>
  <si>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</si>
  <si>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</si>
  <si>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</si>
  <si>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</si>
  <si>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</si>
  <si>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</si>
  <si>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</si>
  <si>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</si>
  <si>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</si>
  <si>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</si>
  <si>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</si>
  <si>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</si>
  <si>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</si>
  <si>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</si>
  <si>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</si>
  <si>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</si>
  <si>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</si>
  <si>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</si>
  <si>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</si>
  <si>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</si>
  <si>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</si>
  <si>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</si>
  <si>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</si>
  <si>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</si>
  <si>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</si>
  <si>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</si>
  <si>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</si>
  <si>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</si>
  <si>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</si>
  <si>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</si>
  <si>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</si>
  <si>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</si>
  <si>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</si>
  <si>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</si>
  <si>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</si>
  <si>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</si>
  <si>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</si>
  <si>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</si>
  <si>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</si>
  <si>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</si>
  <si>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</si>
  <si>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</si>
  <si>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</si>
  <si>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</si>
  <si>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</si>
  <si>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</si>
  <si>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</si>
  <si>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</si>
  <si>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</si>
  <si>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</si>
  <si>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</si>
  <si>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</si>
  <si>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</si>
  <si>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</si>
  <si>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</si>
  <si>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</si>
  <si>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</si>
  <si>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</si>
  <si>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</si>
  <si>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</si>
  <si>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</si>
  <si>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</si>
  <si>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</si>
  <si>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</si>
  <si>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</si>
  <si>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</si>
  <si>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</si>
  <si>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</si>
  <si>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</si>
  <si>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</si>
  <si>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</si>
  <si>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</si>
  <si>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</si>
  <si>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</si>
  <si>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</si>
  <si>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</si>
  <si>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</si>
  <si>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</si>
  <si>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</si>
  <si>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</si>
  <si>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</si>
  <si>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</si>
  <si>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</si>
  <si>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</si>
  <si>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</si>
  <si>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</si>
  <si>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</si>
  <si>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</si>
  <si>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</si>
  <si>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</si>
  <si>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</si>
  <si>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</si>
  <si>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</si>
  <si>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</si>
  <si>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</si>
  <si>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</si>
  <si>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</si>
  <si>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</si>
  <si>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</si>
  <si>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</si>
  <si>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</si>
  <si>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</si>
  <si>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</si>
  <si>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</si>
  <si>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</si>
  <si>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</si>
  <si>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</si>
  <si>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</si>
  <si>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</si>
  <si>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</si>
  <si>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</si>
  <si>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</si>
  <si>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</si>
  <si>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</si>
  <si>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</si>
  <si>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</si>
  <si>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</si>
  <si>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</si>
  <si>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</si>
  <si>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</si>
  <si>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</si>
  <si>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</si>
  <si>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</si>
  <si>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</si>
  <si>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</si>
  <si>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</si>
  <si>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</si>
  <si>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</si>
  <si>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</si>
  <si>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</si>
  <si>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</si>
  <si>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</si>
  <si>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</si>
  <si>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</si>
  <si>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</si>
  <si>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</si>
  <si>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</si>
  <si>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</si>
  <si>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</si>
  <si>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</si>
  <si>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</si>
  <si>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</si>
  <si>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</si>
  <si>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</si>
  <si>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</si>
  <si>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</si>
  <si>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</si>
  <si>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</si>
  <si>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</si>
  <si>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</si>
  <si>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</si>
  <si>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</si>
  <si>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</si>
  <si>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</si>
  <si>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</si>
  <si>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</si>
  <si>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</si>
  <si>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</si>
  <si>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</si>
  <si>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</si>
  <si>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</si>
  <si>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</si>
  <si>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</si>
  <si>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</si>
  <si>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</si>
  <si>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</si>
  <si>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</si>
  <si>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</si>
  <si>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</si>
  <si>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</si>
  <si>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</si>
  <si>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</si>
  <si>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</si>
  <si>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</si>
  <si>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</si>
  <si>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</si>
  <si>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</si>
  <si>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</si>
  <si>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</si>
  <si>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</si>
  <si>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</si>
  <si>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</si>
  <si>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</si>
  <si>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</si>
  <si>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</si>
  <si>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</si>
  <si>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</si>
  <si>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</si>
  <si>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</si>
  <si>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</si>
  <si>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</si>
  <si>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</si>
  <si>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</si>
  <si>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</si>
  <si>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</si>
  <si>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</si>
  <si>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</si>
  <si>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</si>
  <si>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</si>
  <si>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</si>
  <si>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</si>
  <si>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</si>
  <si>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</si>
  <si>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</si>
  <si>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</si>
  <si>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</si>
  <si>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</si>
  <si>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</si>
  <si>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</si>
  <si>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</si>
  <si>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</si>
  <si>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</si>
  <si>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</si>
  <si>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</si>
  <si>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</si>
  <si>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</si>
  <si>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</si>
  <si>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</si>
  <si>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</si>
  <si>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</si>
  <si>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</si>
  <si>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</si>
  <si>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</si>
  <si>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</si>
  <si>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</si>
  <si>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</si>
  <si>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</si>
  <si>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</si>
  <si>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</si>
  <si>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</si>
  <si>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</si>
  <si>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</si>
  <si>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</si>
  <si>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</si>
  <si>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</si>
  <si>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</si>
  <si>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</si>
  <si>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</si>
  <si>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</si>
  <si>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</si>
  <si>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</si>
  <si>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</si>
  <si>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</si>
  <si>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</si>
  <si>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</si>
  <si>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</si>
  <si>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</si>
  <si>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</si>
  <si>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</si>
  <si>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</si>
  <si>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</si>
  <si>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</si>
  <si>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</si>
  <si>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</si>
  <si>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</si>
  <si>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</si>
  <si>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</si>
  <si>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</si>
  <si>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</si>
  <si>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</si>
  <si>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</si>
  <si>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</si>
  <si>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</si>
  <si>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</si>
  <si>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</si>
  <si>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</si>
  <si>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</si>
  <si>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</si>
  <si>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</si>
  <si>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</si>
  <si>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</si>
  <si>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</si>
  <si>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</si>
  <si>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</si>
  <si>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</si>
  <si>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</si>
  <si>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</si>
  <si>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</si>
  <si>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</si>
  <si>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</si>
  <si>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</si>
  <si>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</si>
  <si>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</si>
  <si>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</si>
  <si>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</si>
  <si>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</si>
  <si>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</si>
  <si>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</si>
  <si>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</si>
  <si>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</si>
  <si>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</si>
  <si>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</si>
  <si>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</si>
  <si>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</si>
  <si>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</si>
  <si>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</si>
  <si>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</si>
  <si>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</si>
  <si>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</si>
  <si>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</si>
  <si>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</si>
  <si>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</si>
  <si>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</si>
  <si>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</si>
  <si>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</si>
  <si>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</si>
  <si>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</si>
  <si>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</si>
  <si>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</si>
  <si>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</si>
  <si>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</si>
  <si>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</si>
  <si>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</si>
  <si>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</si>
  <si>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</si>
  <si>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</si>
  <si>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</si>
  <si>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</si>
  <si>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</si>
  <si>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</si>
  <si>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</si>
  <si>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</si>
  <si>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</si>
  <si>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</si>
  <si>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</si>
  <si>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</si>
  <si>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</si>
  <si>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</si>
  <si>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</si>
  <si>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</si>
  <si>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</si>
  <si>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</si>
  <si>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</si>
  <si>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</si>
  <si>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</si>
  <si>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</si>
  <si>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</si>
  <si>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</si>
  <si>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</si>
  <si>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</si>
  <si>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</si>
  <si>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</si>
  <si>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</si>
  <si>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</si>
  <si>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</si>
  <si>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</si>
  <si>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</si>
  <si>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</si>
  <si>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</si>
  <si>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</si>
  <si>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</si>
  <si>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</si>
  <si>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</si>
  <si>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</si>
  <si>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</si>
  <si>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</si>
  <si>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</si>
  <si>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</si>
  <si>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</si>
  <si>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</si>
  <si>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</si>
  <si>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</si>
  <si>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</si>
  <si>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</si>
  <si>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</si>
  <si>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</si>
  <si>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</si>
  <si>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</si>
  <si>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</si>
  <si>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</si>
  <si>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</si>
  <si>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</si>
  <si>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</si>
  <si>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</si>
  <si>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</si>
  <si>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</si>
  <si>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</si>
  <si>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</si>
  <si>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</si>
  <si>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</si>
  <si>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</si>
  <si>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</si>
  <si>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</si>
  <si>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</si>
  <si>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</si>
  <si>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</si>
  <si>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</si>
  <si>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</si>
  <si>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</si>
  <si>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</si>
  <si>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</si>
  <si>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</si>
  <si>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</si>
  <si>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</si>
  <si>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</si>
  <si>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</si>
  <si>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</si>
  <si>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</si>
  <si>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</si>
  <si>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</si>
  <si>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</si>
  <si>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</si>
  <si>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</si>
  <si>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</si>
  <si>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</si>
  <si>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</si>
  <si>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</si>
  <si>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</si>
  <si>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</si>
  <si>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</si>
  <si>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</si>
  <si>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</si>
  <si>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</si>
  <si>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</si>
  <si>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</si>
  <si>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</si>
  <si>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</si>
  <si>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</si>
  <si>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</si>
  <si>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</si>
  <si>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</si>
  <si>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</si>
  <si>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</si>
  <si>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</si>
  <si>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</si>
  <si>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</si>
  <si>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</si>
  <si>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</si>
  <si>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</si>
  <si>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</si>
  <si>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</si>
  <si>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</si>
  <si>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</si>
  <si>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</si>
  <si>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</si>
  <si>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</si>
  <si>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</si>
  <si>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</si>
  <si>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</si>
  <si>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</si>
  <si>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</si>
  <si>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</si>
  <si>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</si>
  <si>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</si>
  <si>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</si>
  <si>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</si>
  <si>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</si>
  <si>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</si>
  <si>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</si>
  <si>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</si>
  <si>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</si>
  <si>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</si>
  <si>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</si>
  <si>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</si>
  <si>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</si>
  <si>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</si>
  <si>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</si>
  <si>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</si>
  <si>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</si>
  <si>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</si>
  <si>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</si>
  <si>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</si>
  <si>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</si>
  <si>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</si>
  <si>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</si>
  <si>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</si>
  <si>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</si>
  <si>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</si>
  <si>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</si>
  <si>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</si>
  <si>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</si>
  <si>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</si>
  <si>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</si>
  <si>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</si>
  <si>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</si>
  <si>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</si>
  <si>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</si>
  <si>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</si>
  <si>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</si>
  <si>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</si>
  <si>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</si>
  <si>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</si>
  <si>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</si>
  <si>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</si>
  <si>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</si>
  <si>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</si>
  <si>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</si>
  <si>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</si>
  <si>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</si>
  <si>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</si>
  <si>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</si>
  <si>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</si>
  <si>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</si>
  <si>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</si>
  <si>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</si>
  <si>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</si>
  <si>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</si>
  <si>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</si>
  <si>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</si>
  <si>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</si>
  <si>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</si>
  <si>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</si>
  <si>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</si>
  <si>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</si>
  <si>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</si>
  <si>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</si>
  <si>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</si>
  <si>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</si>
  <si>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</si>
  <si>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</si>
  <si>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</si>
  <si>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</si>
  <si>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</si>
  <si>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</si>
  <si>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</si>
  <si>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</si>
  <si>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</si>
  <si>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</si>
  <si>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</si>
  <si>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</si>
  <si>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</si>
  <si>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</si>
  <si>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</si>
  <si>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</si>
  <si>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</si>
  <si>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</si>
  <si>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</si>
  <si>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</si>
  <si>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</si>
  <si>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</si>
  <si>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</si>
  <si>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</si>
  <si>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</si>
  <si>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</si>
  <si>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</si>
  <si>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</si>
  <si>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</si>
  <si>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</si>
  <si>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</si>
  <si>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</si>
  <si>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</si>
  <si>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</si>
  <si>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</si>
  <si>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</si>
  <si>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</si>
  <si>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</si>
  <si>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</si>
  <si>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</si>
  <si>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</si>
  <si>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</si>
  <si>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</si>
  <si>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</si>
  <si>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</si>
  <si>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</si>
  <si>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</si>
  <si>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</si>
  <si>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</si>
  <si>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</si>
  <si>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</si>
  <si>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</si>
  <si>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</si>
  <si>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</si>
  <si>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</si>
  <si>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</si>
  <si>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</si>
  <si>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</si>
  <si>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</si>
  <si>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</si>
  <si>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</si>
  <si>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</si>
  <si>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</si>
  <si>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</si>
  <si>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</si>
  <si>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</si>
  <si>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</si>
  <si>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</si>
  <si>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</si>
  <si>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</si>
  <si>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</si>
  <si>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</si>
  <si>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</si>
  <si>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</si>
  <si>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</si>
  <si>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</si>
  <si>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</si>
  <si>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</si>
  <si>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</si>
  <si>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</si>
  <si>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</si>
  <si>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</si>
  <si>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</si>
  <si>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</si>
  <si>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</si>
  <si>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</si>
  <si>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</si>
  <si>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</si>
  <si>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</si>
  <si>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</si>
  <si>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</si>
  <si>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</si>
  <si>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</si>
  <si>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</si>
  <si>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</si>
  <si>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</si>
  <si>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</si>
  <si>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</si>
  <si>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</si>
  <si>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</si>
  <si>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</si>
  <si>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</si>
  <si>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</si>
  <si>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</si>
  <si>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</si>
  <si>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</si>
  <si>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</si>
  <si>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</si>
  <si>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</si>
  <si>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</si>
  <si>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</si>
  <si>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</si>
  <si>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</si>
  <si>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</si>
  <si>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</si>
  <si>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</si>
  <si>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</si>
  <si>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</si>
  <si>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</si>
  <si>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</si>
  <si>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</si>
  <si>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</si>
  <si>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</si>
  <si>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</si>
  <si>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</si>
  <si>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</si>
  <si>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</si>
  <si>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</si>
  <si>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</si>
  <si>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</si>
  <si>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</si>
  <si>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</si>
  <si>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</si>
  <si>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</si>
  <si>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</si>
  <si>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</si>
  <si>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</si>
  <si>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</si>
  <si>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</si>
  <si>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</si>
  <si>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</si>
  <si>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</si>
  <si>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</si>
  <si>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</si>
  <si>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</si>
  <si>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</si>
  <si>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</si>
  <si>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</si>
  <si>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</si>
  <si>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</si>
  <si>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</si>
  <si>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</si>
  <si>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</si>
  <si>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</si>
  <si>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</si>
  <si>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</si>
  <si>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</si>
  <si>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</si>
  <si>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</si>
  <si>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</si>
  <si>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</si>
  <si>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</si>
  <si>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</si>
  <si>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</si>
  <si>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</si>
  <si>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</si>
  <si>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</si>
  <si>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</si>
  <si>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</si>
  <si>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</si>
  <si>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</si>
  <si>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</si>
  <si>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</si>
  <si>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</si>
  <si>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</si>
  <si>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</si>
  <si>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</si>
  <si>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</si>
  <si>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</si>
  <si>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</si>
  <si>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</si>
  <si>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</si>
  <si>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</si>
  <si>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</si>
  <si>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</si>
  <si>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</si>
  <si>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</si>
  <si>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</si>
  <si>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</si>
  <si>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</si>
  <si>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</si>
  <si>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</si>
  <si>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</si>
  <si>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</si>
  <si>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</si>
  <si>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</si>
  <si>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</si>
  <si>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</si>
  <si>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</si>
  <si>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</si>
  <si>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</si>
  <si>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</si>
  <si>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</si>
  <si>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</si>
  <si>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</si>
  <si>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</si>
  <si>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</si>
  <si>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</si>
  <si>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</si>
  <si>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</si>
  <si>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</si>
  <si>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</si>
  <si>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</si>
  <si>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</si>
  <si>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</si>
  <si>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</si>
  <si>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</si>
  <si>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</si>
  <si>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</si>
  <si>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</si>
  <si>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</si>
  <si>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</si>
  <si>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</si>
  <si>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</si>
  <si>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</si>
  <si>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</si>
  <si>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</si>
  <si>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</si>
  <si>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</si>
  <si>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</si>
  <si>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</si>
  <si>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</si>
  <si>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</si>
  <si>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</si>
  <si>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</si>
  <si>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</si>
  <si>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</si>
  <si>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</si>
  <si>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</si>
  <si>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</si>
  <si>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</si>
  <si>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</si>
  <si>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</si>
  <si>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</si>
  <si>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</si>
  <si>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</si>
  <si>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</si>
  <si>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</si>
  <si>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</si>
  <si>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</si>
  <si>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</si>
  <si>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</si>
  <si>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</si>
  <si>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</si>
  <si>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</si>
  <si>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</si>
  <si>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</si>
  <si>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</si>
  <si>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</si>
  <si>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</si>
  <si>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</si>
  <si>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</si>
  <si>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</si>
  <si>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</si>
  <si>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</si>
  <si>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</si>
  <si>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</si>
  <si>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</si>
  <si>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</si>
  <si>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</si>
  <si>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</si>
  <si>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</si>
  <si>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</si>
  <si>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</si>
  <si>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</si>
  <si>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</si>
  <si>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</si>
  <si>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</si>
  <si>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</si>
  <si>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</si>
  <si>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</si>
  <si>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</si>
  <si>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</si>
  <si>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</si>
  <si>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</si>
  <si>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</si>
  <si>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</si>
  <si>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</si>
  <si>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</si>
  <si>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</si>
  <si>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</si>
  <si>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</si>
  <si>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</si>
  <si>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</si>
  <si>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</si>
  <si>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</si>
  <si>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</si>
  <si>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</si>
  <si>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</si>
  <si>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</si>
  <si>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</si>
  <si>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</si>
  <si>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</si>
  <si>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</si>
  <si>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</si>
  <si>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</si>
  <si>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</si>
  <si>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</si>
  <si>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</si>
  <si>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</si>
  <si>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</si>
  <si>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</si>
  <si>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</si>
  <si>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</si>
  <si>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</si>
  <si>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</si>
  <si>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</si>
  <si>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</si>
  <si>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</si>
  <si>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</si>
  <si>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</si>
  <si>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</si>
  <si>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</si>
  <si>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</si>
  <si>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</si>
  <si>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</si>
  <si>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</si>
  <si>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</si>
  <si>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</si>
  <si>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</si>
  <si>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</si>
  <si>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</si>
  <si>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</si>
  <si>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</si>
  <si>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</si>
  <si>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</si>
  <si>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</si>
  <si>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</si>
  <si>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</si>
  <si>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</si>
  <si>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</si>
  <si>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</si>
  <si>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</si>
  <si>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</si>
  <si>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</si>
  <si>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</si>
  <si>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</si>
  <si>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</si>
  <si>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</si>
  <si>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</si>
  <si>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</si>
  <si>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</si>
  <si>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</si>
  <si>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</si>
  <si>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</si>
  <si>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</si>
  <si>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</si>
  <si>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</si>
  <si>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</si>
  <si>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</si>
  <si>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</si>
  <si>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</si>
  <si>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</si>
  <si>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</si>
  <si>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</si>
  <si>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</si>
  <si>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</si>
  <si>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</si>
  <si>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</si>
  <si>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</si>
  <si>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</si>
  <si>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</si>
  <si>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</si>
  <si>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</si>
  <si>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</si>
  <si>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</si>
  <si>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</si>
  <si>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</si>
  <si>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</si>
  <si>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</si>
  <si>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</si>
  <si>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</si>
  <si>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</si>
  <si>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</si>
  <si>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</si>
  <si>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</si>
  <si>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</si>
  <si>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</si>
  <si>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</si>
  <si>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</si>
  <si>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</si>
  <si>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</si>
  <si>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</si>
  <si>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</si>
  <si>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</si>
  <si>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</si>
  <si>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</si>
  <si>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</si>
  <si>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</si>
  <si>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</si>
  <si>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</si>
  <si>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</si>
  <si>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</si>
  <si>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</si>
  <si>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</si>
  <si>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</si>
  <si>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</si>
  <si>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</si>
  <si>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</si>
  <si>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</si>
  <si>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</si>
  <si>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</si>
  <si>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</si>
  <si>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</si>
  <si>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</si>
  <si>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</si>
  <si>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</si>
  <si>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</si>
  <si>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</si>
  <si>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</si>
  <si>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</si>
  <si>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</si>
  <si>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</si>
  <si>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</si>
  <si>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</si>
  <si>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</si>
  <si>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</si>
  <si>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</si>
  <si>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</si>
  <si>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</si>
  <si>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</si>
  <si>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</si>
  <si>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</si>
  <si>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</si>
  <si>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</si>
  <si>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</si>
  <si>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</si>
  <si>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</si>
  <si>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</si>
  <si>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</si>
  <si>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</si>
  <si>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</si>
  <si>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</si>
  <si>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</si>
  <si>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</si>
  <si>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</si>
  <si>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</si>
  <si>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</si>
  <si>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</si>
  <si>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</si>
  <si>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</si>
  <si>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</si>
  <si>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</si>
  <si>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</si>
  <si>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</si>
  <si>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</si>
  <si>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</si>
  <si>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</si>
  <si>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</si>
  <si>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</si>
  <si>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</si>
  <si>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</si>
  <si>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</si>
  <si>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</si>
  <si>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</si>
  <si>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</si>
  <si>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</si>
  <si>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</si>
  <si>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</si>
  <si>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</si>
  <si>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</si>
  <si>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</si>
  <si>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</si>
  <si>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</si>
  <si>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</si>
  <si>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</si>
  <si>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</si>
  <si>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</si>
  <si>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</si>
  <si>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</si>
  <si>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</si>
  <si>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</si>
  <si>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</si>
  <si>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</si>
  <si>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</si>
  <si>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</si>
  <si>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</si>
  <si>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</si>
  <si>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</si>
  <si>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</si>
  <si>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</si>
  <si>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</si>
  <si>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</si>
  <si>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</si>
  <si>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</si>
  <si>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</si>
  <si>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</si>
  <si>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</si>
  <si>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</si>
  <si>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</si>
  <si>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</si>
  <si>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</si>
  <si>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</si>
  <si>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</si>
  <si>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</si>
  <si>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</si>
  <si>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</si>
  <si>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</si>
  <si>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</si>
  <si>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</si>
  <si>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</si>
  <si>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</si>
  <si>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</si>
  <si>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</si>
  <si>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</si>
  <si>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</si>
  <si>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</si>
  <si>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</si>
  <si>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</si>
  <si>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</si>
  <si>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</si>
  <si>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</si>
  <si>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</si>
  <si>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</si>
  <si>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</si>
  <si>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</si>
  <si>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</si>
  <si>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</si>
  <si>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</si>
  <si>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</si>
  <si>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</si>
  <si>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</si>
  <si>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</si>
  <si>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</si>
  <si>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</si>
  <si>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</si>
  <si>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</si>
  <si>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</si>
  <si>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</si>
  <si>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</si>
  <si>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</si>
  <si>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</si>
  <si>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</si>
  <si>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</si>
  <si>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</si>
  <si>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</si>
  <si>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</si>
  <si>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</si>
  <si>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</si>
  <si>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</si>
  <si>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</si>
  <si>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</si>
  <si>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</si>
  <si>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</si>
  <si>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</si>
  <si>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</si>
  <si>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</si>
  <si>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</si>
  <si>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</si>
  <si>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</si>
  <si>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</si>
  <si>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</si>
  <si>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</si>
  <si>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</si>
  <si>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</si>
  <si>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</si>
  <si>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</si>
  <si>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</si>
  <si>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</si>
  <si>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</si>
  <si>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</si>
  <si>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</si>
  <si>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</si>
  <si>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</si>
  <si>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</si>
  <si>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</si>
  <si>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</si>
  <si>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</si>
  <si>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</si>
  <si>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</si>
  <si>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</si>
  <si>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</si>
  <si>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</si>
  <si>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</si>
  <si>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</si>
  <si>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</si>
  <si>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</si>
  <si>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</si>
  <si>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</si>
  <si>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</si>
  <si>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</si>
  <si>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</si>
  <si>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</si>
  <si>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</si>
  <si>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</si>
  <si>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</si>
  <si>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</si>
  <si>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</si>
  <si>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</si>
  <si>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</si>
  <si>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</si>
  <si>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</si>
  <si>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</si>
  <si>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</si>
  <si>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</si>
  <si>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</si>
  <si>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</si>
  <si>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</si>
  <si>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</si>
  <si>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</si>
  <si>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</si>
  <si>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</si>
  <si>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</si>
  <si>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</si>
  <si>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</si>
  <si>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</si>
  <si>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</si>
  <si>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</si>
  <si>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</si>
  <si>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</si>
  <si>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</si>
  <si>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</si>
  <si>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</si>
  <si>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</si>
  <si>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</si>
  <si>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</si>
  <si>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</si>
  <si>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</si>
  <si>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</si>
  <si>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</si>
  <si>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</si>
  <si>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</si>
  <si>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</si>
  <si>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</si>
  <si>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</si>
  <si>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</si>
  <si>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</si>
  <si>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</si>
  <si>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</si>
  <si>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</si>
  <si>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</si>
  <si>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</si>
  <si>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</si>
  <si>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</si>
  <si>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</si>
  <si>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</si>
  <si>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</si>
  <si>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</si>
  <si>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</si>
  <si>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</si>
  <si>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</si>
  <si>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</si>
  <si>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</si>
  <si>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</si>
  <si>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</si>
  <si>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</si>
  <si>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</si>
  <si>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</si>
  <si>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</si>
  <si>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</si>
  <si>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</si>
  <si>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</si>
  <si>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</si>
  <si>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</si>
  <si>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</si>
  <si>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</si>
  <si>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</si>
  <si>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</si>
  <si>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</si>
  <si>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</si>
  <si>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</si>
  <si>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</si>
  <si>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</si>
  <si>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</si>
  <si>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</si>
  <si>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</si>
  <si>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</si>
  <si>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</si>
  <si>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</si>
  <si>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</si>
  <si>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</si>
  <si>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</si>
  <si>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</si>
  <si>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</si>
  <si>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</si>
  <si>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</si>
  <si>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</si>
  <si>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</si>
  <si>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</si>
  <si>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</si>
  <si>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</si>
  <si>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</si>
  <si>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</si>
  <si>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</si>
  <si>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</si>
  <si>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</si>
  <si>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</si>
  <si>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</si>
  <si>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</si>
  <si>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</si>
  <si>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</si>
  <si>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</si>
  <si>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</si>
  <si>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</si>
  <si>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</si>
  <si>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</si>
  <si>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</si>
  <si>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</si>
  <si>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</si>
  <si>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</si>
  <si>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</si>
  <si>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</si>
  <si>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</si>
  <si>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</si>
  <si>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</si>
  <si>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</si>
  <si>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</si>
  <si>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</si>
  <si>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</si>
  <si>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</si>
  <si>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</si>
  <si>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</si>
  <si>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</si>
  <si>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</si>
  <si>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</si>
  <si>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</si>
  <si>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</si>
  <si>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</si>
  <si>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</si>
  <si>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</si>
  <si>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</si>
  <si>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</si>
  <si>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</si>
  <si>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</si>
  <si>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</si>
  <si>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</si>
  <si>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</si>
  <si>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</si>
  <si>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</si>
  <si>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</si>
  <si>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</si>
  <si>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</si>
  <si>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</si>
  <si>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</si>
  <si>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</si>
  <si>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</si>
  <si>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</si>
  <si>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</si>
  <si>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</si>
  <si>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</si>
  <si>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</si>
  <si>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</si>
  <si>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</si>
  <si>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</si>
  <si>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</si>
  <si>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</si>
  <si>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</si>
  <si>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</si>
  <si>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</si>
  <si>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</si>
  <si>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</si>
  <si>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</si>
  <si>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</si>
  <si>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</si>
  <si>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</si>
  <si>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</si>
  <si>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</si>
  <si>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</si>
  <si>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</si>
  <si>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</si>
  <si>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</si>
  <si>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</si>
  <si>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</si>
  <si>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</si>
  <si>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</si>
  <si>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</si>
  <si>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</si>
  <si>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</si>
  <si>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</si>
  <si>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</si>
  <si>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</si>
  <si>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</si>
  <si>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</si>
  <si>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</si>
  <si>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</si>
  <si>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</si>
  <si>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</si>
  <si>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</si>
  <si>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</si>
  <si>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</si>
  <si>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</si>
  <si>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</si>
  <si>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</si>
  <si>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</si>
  <si>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</si>
  <si>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</si>
  <si>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</si>
  <si>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</si>
  <si>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</si>
  <si>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</si>
  <si>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</si>
  <si>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</si>
  <si>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</si>
  <si>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</si>
  <si>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</si>
  <si>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</si>
  <si>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</si>
  <si>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</si>
  <si>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</si>
  <si>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</si>
  <si>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</si>
  <si>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</si>
  <si>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</si>
  <si>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</si>
  <si>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</si>
  <si>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</si>
  <si>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</si>
  <si>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</si>
  <si>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</si>
  <si>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</si>
  <si>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</si>
  <si>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</si>
  <si>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</si>
  <si>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</si>
  <si>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</si>
  <si>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</si>
  <si>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</si>
  <si>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</si>
  <si>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</si>
  <si>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</si>
  <si>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</si>
  <si>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</si>
  <si>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</si>
  <si>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</si>
  <si>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</si>
  <si>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</si>
  <si>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</si>
  <si>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</si>
  <si>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</si>
  <si>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</si>
  <si>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</si>
  <si>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</si>
  <si>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</si>
  <si>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</si>
  <si>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</si>
  <si>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</si>
  <si>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</si>
  <si>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</si>
  <si>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</si>
  <si>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</si>
  <si>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</si>
  <si>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</si>
  <si>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</si>
  <si>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</si>
  <si>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</si>
  <si>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</si>
  <si>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</si>
  <si>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</si>
  <si>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</si>
  <si>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</si>
  <si>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</si>
  <si>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</si>
  <si>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</si>
  <si>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</si>
  <si>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</si>
  <si>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</si>
  <si>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</si>
  <si>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</si>
  <si>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</si>
  <si>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</si>
  <si>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</si>
  <si>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</si>
  <si>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</si>
  <si>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</si>
  <si>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</si>
  <si>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</si>
  <si>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</si>
  <si>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</si>
  <si>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</si>
  <si>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</si>
  <si>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</si>
  <si>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</si>
  <si>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</si>
  <si>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</si>
  <si>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</si>
  <si>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</si>
  <si>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</si>
  <si>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</si>
  <si>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</si>
  <si>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</si>
  <si>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</si>
  <si>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</si>
  <si>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</si>
  <si>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</si>
  <si>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</si>
  <si>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</si>
  <si>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</si>
  <si>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</si>
  <si>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</si>
  <si>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</si>
  <si>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</si>
  <si>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</si>
  <si>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</si>
  <si>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</si>
  <si>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</si>
  <si>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</si>
  <si>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</si>
  <si>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</si>
  <si>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</si>
  <si>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</si>
  <si>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</si>
  <si>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</si>
  <si>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</si>
  <si>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</si>
  <si>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</si>
  <si>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</si>
  <si>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</si>
  <si>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</si>
  <si>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</si>
  <si>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</si>
  <si>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</si>
  <si>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</si>
  <si>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</si>
  <si>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</si>
  <si>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</si>
  <si>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</si>
  <si>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</si>
  <si>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</si>
  <si>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</si>
  <si>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</si>
  <si>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</si>
  <si>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</si>
  <si>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</si>
  <si>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</si>
  <si>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</si>
  <si>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</si>
  <si>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</si>
  <si>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</si>
  <si>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</si>
  <si>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</si>
  <si>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</si>
  <si>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</si>
  <si>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</si>
  <si>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</si>
  <si>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</si>
  <si>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</si>
  <si>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</si>
  <si>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</si>
  <si>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</si>
  <si>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</si>
  <si>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</si>
  <si>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</si>
  <si>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</si>
  <si>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</si>
  <si>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</si>
  <si>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</si>
  <si>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</si>
  <si>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</si>
  <si>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</si>
  <si>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</si>
  <si>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</si>
  <si>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</si>
  <si>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</si>
  <si>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</si>
  <si>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</si>
  <si>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</si>
  <si>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</si>
  <si>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</si>
  <si>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</si>
  <si>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</si>
  <si>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</si>
  <si>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</si>
  <si>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</si>
  <si>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</si>
  <si>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</si>
  <si>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</si>
  <si>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</si>
  <si>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</si>
  <si>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</si>
  <si>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</si>
  <si>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</si>
  <si>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</si>
  <si>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</si>
  <si>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</si>
  <si>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</si>
  <si>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</si>
  <si>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</si>
  <si>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</si>
  <si>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</si>
  <si>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</si>
  <si>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</si>
  <si>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</si>
  <si>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</si>
  <si>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</si>
  <si>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</si>
  <si>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</si>
  <si>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</si>
  <si>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</si>
  <si>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</si>
  <si>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</si>
  <si>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</si>
  <si>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</si>
  <si>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</si>
  <si>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</si>
  <si>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</si>
  <si>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</si>
  <si>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</si>
  <si>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</si>
  <si>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</si>
  <si>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</si>
  <si>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</si>
  <si>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</si>
  <si>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</si>
  <si>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</si>
  <si>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</si>
  <si>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</si>
  <si>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</si>
  <si>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</si>
  <si>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</si>
  <si>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</si>
  <si>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</si>
  <si>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</si>
  <si>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</si>
  <si>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</si>
  <si>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</si>
  <si>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</si>
  <si>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</si>
  <si>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</si>
  <si>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</si>
  <si>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</si>
  <si>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</si>
  <si>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</si>
  <si>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</si>
  <si>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</si>
  <si>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</si>
  <si>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</si>
  <si>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</si>
  <si>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</si>
  <si>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</si>
  <si>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</si>
  <si>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</si>
  <si>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</si>
  <si>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</si>
  <si>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</si>
  <si>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</si>
  <si>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</si>
  <si>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</si>
  <si>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</si>
  <si>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</si>
  <si>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</si>
  <si>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</si>
  <si>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</si>
  <si>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</si>
  <si>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</si>
  <si>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</si>
  <si>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</si>
  <si>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</si>
  <si>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</si>
  <si>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</si>
  <si>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</si>
  <si>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</si>
  <si>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</si>
  <si>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</si>
  <si>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</si>
  <si>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</si>
  <si>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</si>
  <si>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</si>
  <si>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</si>
  <si>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</si>
  <si>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</si>
  <si>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</si>
  <si>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</si>
  <si>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</si>
  <si>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</si>
  <si>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</si>
  <si>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</si>
  <si>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</si>
  <si>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</si>
  <si>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</si>
  <si>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</si>
  <si>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</si>
  <si>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</si>
  <si>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</si>
  <si>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</si>
  <si>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</si>
  <si>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</si>
  <si>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</si>
  <si>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</si>
  <si>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</si>
  <si>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</si>
  <si>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</si>
  <si>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</si>
  <si>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</si>
  <si>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</si>
  <si>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</si>
  <si>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</si>
  <si>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</si>
  <si>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</si>
  <si>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</si>
  <si>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</si>
  <si>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</si>
  <si>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</si>
  <si>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</si>
  <si>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</si>
  <si>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</si>
  <si>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</si>
  <si>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</si>
  <si>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</si>
  <si>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</si>
  <si>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</si>
  <si>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</si>
  <si>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</si>
  <si>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</si>
  <si>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</si>
  <si>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</si>
  <si>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</si>
  <si>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</si>
  <si>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</si>
  <si>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</si>
  <si>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</si>
  <si>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</si>
  <si>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</si>
  <si>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</si>
  <si>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</si>
  <si>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</si>
  <si>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</si>
  <si>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</si>
  <si>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</si>
  <si>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</si>
  <si>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</si>
  <si>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</si>
  <si>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</si>
  <si>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</si>
  <si>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</si>
  <si>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</si>
  <si>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</si>
  <si>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</si>
  <si>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</si>
  <si>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</si>
  <si>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</si>
  <si>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</si>
  <si>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</si>
  <si>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</si>
  <si>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</si>
  <si>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</si>
  <si>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</si>
  <si>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</si>
  <si>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</si>
  <si>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</si>
  <si>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</si>
  <si>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</si>
  <si>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</si>
  <si>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</si>
  <si>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</si>
  <si>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</si>
  <si>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</si>
  <si>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</si>
  <si>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</si>
  <si>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</si>
  <si>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</si>
  <si>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</si>
  <si>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</si>
  <si>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</si>
  <si>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</si>
  <si>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</si>
  <si>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</si>
  <si>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</si>
  <si>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</si>
  <si>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</si>
  <si>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</si>
  <si>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</si>
  <si>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</si>
  <si>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</si>
  <si>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</si>
  <si>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</si>
  <si>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</si>
  <si>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</si>
  <si>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</si>
  <si>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</si>
  <si>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</si>
  <si>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</si>
  <si>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</si>
  <si>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</si>
  <si>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</si>
  <si>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</si>
  <si>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</si>
  <si>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</si>
  <si>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</si>
  <si>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</si>
  <si>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</si>
  <si>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</si>
  <si>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</si>
  <si>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</si>
  <si>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</si>
  <si>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</si>
  <si>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</si>
  <si>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</si>
  <si>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</si>
  <si>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</si>
  <si>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</si>
  <si>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</si>
  <si>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</si>
  <si>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</si>
  <si>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</si>
  <si>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</si>
  <si>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</si>
  <si>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</si>
  <si>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</si>
  <si>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</si>
  <si>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</si>
  <si>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</si>
  <si>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</si>
  <si>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</si>
  <si>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</si>
  <si>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</si>
  <si>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</si>
  <si>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</si>
  <si>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</si>
  <si>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</si>
  <si>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</si>
  <si>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</si>
  <si>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</si>
  <si>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</si>
  <si>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</si>
  <si>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</si>
  <si>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</si>
  <si>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</si>
  <si>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</si>
  <si>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</si>
  <si>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</si>
  <si>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</si>
  <si>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</si>
  <si>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</si>
  <si>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</si>
  <si>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</si>
  <si>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</si>
  <si>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</si>
  <si>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</si>
  <si>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</si>
  <si>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</si>
  <si>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</si>
  <si>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</si>
  <si>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</si>
  <si>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</si>
  <si>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</si>
  <si>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</si>
  <si>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</si>
  <si>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</si>
  <si>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</si>
  <si>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</si>
  <si>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</si>
  <si>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</si>
  <si>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</si>
  <si>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</si>
  <si>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</si>
  <si>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</si>
  <si>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</si>
  <si>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</si>
  <si>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</si>
  <si>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</si>
  <si>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</si>
  <si>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</si>
  <si>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</si>
  <si>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</si>
  <si>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</si>
  <si>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</si>
  <si>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</si>
  <si>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</si>
  <si>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</si>
  <si>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</si>
  <si>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</si>
  <si>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</si>
  <si>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</si>
  <si>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</si>
  <si>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</si>
  <si>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</si>
  <si>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</si>
  <si>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</si>
  <si>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</si>
  <si>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</si>
  <si>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</si>
  <si>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</si>
  <si>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</si>
  <si>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</si>
  <si>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</si>
  <si>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</si>
  <si>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</si>
  <si>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</si>
  <si>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</si>
  <si>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</si>
  <si>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</si>
  <si>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</si>
  <si>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</si>
  <si>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</si>
  <si>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</si>
  <si>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</si>
  <si>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</si>
  <si>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</si>
  <si>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</si>
  <si>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</si>
  <si>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</si>
  <si>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</si>
  <si>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</si>
  <si>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</si>
  <si>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</si>
  <si>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</si>
  <si>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</si>
  <si>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</si>
  <si>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</si>
  <si>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</si>
  <si>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</si>
  <si>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</si>
  <si>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</si>
  <si>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</si>
  <si>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</si>
  <si>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</si>
  <si>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</si>
  <si>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</si>
  <si>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</si>
  <si>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</si>
  <si>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</si>
  <si>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</si>
  <si>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</si>
  <si>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</si>
  <si>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</si>
  <si>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</si>
  <si>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</si>
  <si>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</si>
  <si>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</si>
  <si>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</si>
  <si>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</si>
  <si>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</si>
  <si>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</si>
  <si>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</si>
  <si>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</si>
  <si>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</si>
  <si>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</si>
  <si>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</si>
  <si>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</si>
  <si>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</si>
  <si>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</si>
  <si>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</si>
  <si>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</si>
  <si>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</si>
  <si>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</si>
  <si>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</si>
  <si>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</si>
  <si>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</si>
  <si>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</si>
  <si>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</si>
  <si>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</si>
  <si>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</si>
  <si>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</si>
  <si>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</si>
  <si>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</si>
  <si>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</si>
  <si>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</si>
  <si>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</si>
  <si>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</si>
  <si>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</si>
  <si>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</si>
  <si>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</si>
  <si>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</si>
  <si>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</si>
  <si>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</si>
  <si>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</si>
  <si>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</si>
  <si>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</si>
  <si>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</si>
  <si>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</si>
  <si>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</si>
  <si>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</si>
  <si>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</si>
  <si>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</si>
  <si>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</si>
  <si>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</si>
  <si>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</si>
  <si>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</si>
  <si>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</si>
  <si>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</si>
  <si>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</si>
  <si>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</si>
  <si>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</si>
  <si>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</si>
  <si>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</si>
  <si>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</si>
  <si>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</si>
  <si>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</si>
  <si>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</si>
  <si>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</si>
  <si>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</si>
  <si>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</si>
  <si>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</si>
  <si>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</si>
  <si>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</si>
  <si>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</si>
  <si>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</si>
  <si>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</si>
  <si>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</si>
  <si>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</si>
  <si>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</si>
  <si>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</si>
  <si>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</si>
  <si>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</si>
  <si>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</si>
  <si>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</si>
  <si>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</si>
  <si>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</si>
  <si>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</si>
  <si>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</si>
  <si>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</si>
  <si>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</si>
  <si>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</si>
  <si>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</si>
  <si>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</si>
  <si>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</si>
  <si>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</si>
  <si>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</si>
  <si>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</si>
  <si>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</si>
  <si>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</si>
  <si>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</si>
  <si>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</si>
  <si>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</si>
  <si>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</si>
  <si>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</si>
  <si>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</si>
  <si>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</si>
  <si>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</si>
  <si>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</si>
  <si>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</si>
  <si>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</si>
  <si>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</si>
  <si>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</si>
  <si>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</si>
  <si>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</si>
  <si>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</si>
  <si>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</si>
  <si>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</si>
  <si>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</si>
  <si>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</si>
  <si>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</si>
  <si>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</si>
  <si>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</si>
  <si>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</si>
  <si>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</si>
  <si>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</si>
  <si>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</si>
  <si>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</si>
  <si>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</si>
  <si>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</si>
  <si>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</si>
  <si>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</si>
  <si>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</si>
  <si>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</si>
  <si>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</si>
  <si>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</si>
  <si>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</si>
  <si>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</si>
  <si>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</si>
  <si>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</si>
  <si>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</si>
  <si>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</si>
  <si>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</si>
  <si>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</si>
  <si>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</si>
  <si>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</si>
  <si>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</si>
  <si>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</si>
  <si>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</si>
  <si>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</si>
  <si>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</si>
  <si>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</si>
  <si>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</si>
  <si>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</si>
  <si>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</si>
  <si>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</si>
  <si>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</si>
  <si>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</si>
  <si>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</si>
  <si>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</si>
  <si>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</si>
  <si>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</si>
  <si>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</si>
  <si>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</si>
  <si>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</si>
  <si>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</si>
  <si>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</si>
  <si>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</si>
  <si>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</si>
  <si>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</si>
  <si>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</si>
  <si>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</si>
  <si>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</si>
  <si>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</si>
  <si>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</si>
  <si>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</si>
  <si>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</si>
  <si>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</si>
  <si>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</si>
  <si>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</si>
  <si>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</si>
  <si>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</si>
  <si>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</si>
  <si>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</si>
  <si>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</si>
  <si>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</si>
  <si>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</si>
  <si>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</si>
  <si>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</si>
  <si>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</si>
  <si>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</si>
  <si>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</si>
  <si>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</si>
  <si>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</si>
  <si>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</si>
  <si>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</si>
  <si>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</si>
  <si>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</si>
  <si>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</si>
  <si>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</si>
  <si>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</si>
  <si>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</si>
  <si>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</si>
  <si>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</si>
  <si>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</si>
  <si>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</si>
  <si>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</si>
  <si>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</si>
  <si>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</si>
  <si>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</si>
  <si>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</si>
  <si>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</si>
  <si>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</si>
  <si>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</si>
  <si>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</si>
  <si>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</si>
  <si>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</si>
  <si>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</si>
  <si>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</si>
  <si>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</si>
  <si>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</si>
  <si>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</si>
  <si>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</si>
  <si>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</si>
  <si>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</si>
  <si>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</si>
  <si>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</si>
  <si>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</si>
  <si>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</si>
  <si>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</si>
  <si>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</si>
  <si>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</si>
  <si>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</si>
  <si>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</si>
  <si>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</si>
  <si>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</si>
  <si>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</si>
  <si>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</si>
  <si>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</si>
  <si>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</si>
  <si>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</si>
  <si>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</si>
  <si>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</si>
  <si>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</si>
  <si>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</si>
  <si>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</si>
  <si>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</si>
  <si>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</si>
  <si>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</si>
  <si>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</si>
  <si>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</si>
  <si>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</si>
  <si>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</si>
  <si>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</si>
  <si>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</si>
  <si>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</si>
  <si>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</si>
  <si>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</si>
  <si>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</si>
  <si>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</si>
  <si>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</si>
  <si>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</si>
  <si>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</si>
  <si>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</si>
  <si>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</si>
  <si>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</si>
  <si>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</si>
  <si>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</si>
  <si>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</si>
  <si>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</si>
  <si>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</si>
  <si>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</si>
  <si>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</si>
  <si>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</si>
  <si>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</si>
  <si>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</si>
  <si>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</si>
  <si>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</si>
  <si>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</si>
  <si>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</si>
  <si>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</si>
  <si>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</si>
  <si>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</si>
  <si>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</si>
  <si>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</si>
  <si>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</si>
  <si>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</si>
  <si>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</si>
  <si>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</si>
  <si>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</si>
  <si>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</si>
  <si>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</si>
  <si>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</si>
  <si>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</si>
  <si>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</si>
  <si>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</si>
  <si>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</si>
  <si>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</si>
  <si>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</si>
  <si>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</si>
  <si>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</si>
  <si>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</si>
  <si>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</si>
  <si>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</si>
  <si>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</si>
  <si>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</si>
  <si>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</si>
  <si>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</si>
  <si>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</si>
  <si>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</si>
  <si>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</si>
  <si>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</si>
  <si>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</si>
  <si>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</si>
  <si>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</si>
  <si>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</si>
  <si>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</si>
  <si>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</si>
  <si>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</si>
  <si>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</si>
  <si>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</si>
  <si>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</si>
  <si>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</si>
  <si>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</si>
  <si>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</si>
  <si>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</si>
  <si>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</si>
  <si>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</si>
  <si>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</si>
  <si>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</si>
  <si>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</si>
  <si>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</si>
  <si>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</si>
  <si>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</si>
  <si>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</si>
  <si>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</si>
  <si>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</si>
  <si>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</si>
  <si>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</si>
  <si>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</si>
  <si>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</si>
  <si>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</si>
  <si>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</si>
  <si>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</si>
  <si>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</si>
  <si>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</si>
  <si>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</si>
  <si>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</si>
  <si>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</si>
  <si>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</si>
  <si>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</si>
  <si>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</si>
  <si>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</si>
  <si>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</si>
  <si>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</si>
  <si>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</si>
  <si>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</si>
  <si>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</si>
  <si>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</si>
  <si>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</si>
  <si>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</si>
  <si>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</si>
  <si>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</si>
  <si>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</si>
  <si>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</si>
  <si>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</si>
  <si>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</si>
  <si>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</si>
  <si>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</si>
  <si>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</si>
  <si>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</si>
  <si>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</si>
  <si>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</si>
  <si>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</si>
  <si>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</si>
  <si>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</si>
  <si>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</si>
  <si>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</si>
  <si>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</si>
  <si>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</si>
  <si>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</si>
  <si>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</si>
  <si>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</si>
  <si>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</si>
  <si>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</si>
  <si>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</si>
  <si>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</si>
  <si>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</si>
  <si>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</si>
  <si>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</si>
  <si>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</si>
  <si>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</si>
  <si>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</si>
  <si>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</si>
  <si>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</si>
  <si>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</si>
  <si>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</si>
  <si>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</si>
  <si>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</si>
  <si>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</si>
  <si>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</si>
  <si>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</si>
  <si>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</si>
  <si>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</si>
  <si>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</si>
  <si>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</si>
  <si>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</si>
  <si>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</si>
  <si>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</si>
  <si>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</si>
  <si>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</si>
  <si>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</si>
  <si>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</si>
  <si>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</si>
  <si>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</si>
  <si>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</si>
  <si>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</si>
  <si>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</si>
  <si>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</si>
  <si>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</si>
  <si>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</si>
  <si>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</si>
  <si>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</si>
  <si>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</si>
  <si>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</si>
  <si>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</si>
  <si>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</si>
  <si>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</si>
  <si>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</si>
  <si>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</si>
  <si>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</si>
  <si>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</si>
  <si>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</si>
  <si>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</si>
  <si>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</si>
  <si>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</si>
  <si>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</si>
  <si>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</si>
  <si>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</si>
  <si>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</si>
  <si>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</si>
  <si>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</si>
  <si>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</si>
  <si>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</si>
  <si>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</si>
  <si>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</si>
  <si>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</si>
  <si>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</si>
  <si>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</si>
  <si>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</si>
  <si>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</si>
  <si>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</si>
  <si>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</si>
  <si>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</si>
  <si>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</si>
  <si>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</si>
  <si>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</si>
  <si>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</si>
  <si>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</si>
  <si>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</si>
  <si>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</si>
  <si>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</si>
  <si>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</si>
  <si>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</si>
  <si>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</si>
  <si>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</si>
  <si>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</si>
  <si>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</si>
  <si>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</si>
  <si>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</si>
  <si>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</si>
  <si>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</si>
  <si>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</si>
  <si>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</si>
  <si>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</si>
  <si>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</si>
  <si>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</si>
  <si>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</si>
  <si>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</si>
  <si>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</si>
  <si>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</si>
  <si>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</si>
  <si>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</si>
  <si>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</si>
  <si>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</si>
  <si>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</si>
  <si>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</si>
  <si>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</si>
  <si>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</si>
  <si>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</si>
  <si>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</si>
  <si>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</si>
  <si>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</si>
  <si>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</si>
  <si>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</si>
  <si>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</si>
  <si>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</si>
  <si>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</si>
  <si>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</si>
  <si>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</si>
  <si>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</si>
  <si>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</si>
  <si>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</si>
  <si>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</si>
  <si>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</si>
  <si>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</si>
  <si>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</si>
  <si>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</si>
  <si>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</si>
  <si>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</si>
  <si>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</si>
  <si>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</si>
  <si>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</si>
  <si>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</si>
  <si>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</si>
  <si>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</si>
  <si>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</si>
  <si>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</si>
  <si>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</si>
  <si>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</si>
  <si>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</si>
  <si>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</si>
  <si>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</si>
  <si>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</si>
  <si>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</si>
  <si>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</si>
  <si>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</si>
  <si>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</si>
  <si>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</si>
  <si>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</si>
  <si>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</si>
  <si>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</si>
  <si>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</si>
  <si>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</si>
  <si>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</si>
  <si>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</si>
  <si>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</si>
  <si>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</si>
  <si>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</si>
  <si>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</si>
  <si>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</si>
  <si>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</si>
  <si>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</si>
  <si>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</si>
  <si>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</si>
  <si>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</si>
  <si>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</si>
  <si>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</si>
  <si>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</si>
  <si>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</si>
  <si>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</si>
  <si>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</si>
  <si>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</si>
  <si>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</si>
  <si>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</si>
  <si>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</si>
  <si>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</si>
  <si>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</si>
  <si>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</si>
  <si>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</si>
  <si>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</si>
  <si>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</si>
  <si>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</si>
  <si>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</si>
  <si>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</si>
  <si>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</si>
  <si>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</si>
  <si>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</si>
  <si>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</si>
  <si>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</si>
  <si>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</si>
  <si>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</si>
  <si>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</si>
  <si>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</si>
  <si>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</si>
  <si>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</si>
  <si>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</si>
  <si>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</si>
  <si>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</si>
  <si>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</si>
  <si>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</si>
  <si>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</si>
  <si>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</si>
  <si>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</si>
  <si>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</si>
  <si>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</si>
  <si>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</si>
  <si>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</si>
  <si>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</si>
  <si>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</si>
  <si>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</si>
  <si>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</si>
  <si>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</si>
  <si>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</si>
  <si>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</si>
  <si>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</si>
  <si>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</si>
  <si>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</si>
  <si>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</si>
  <si>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</si>
  <si>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</si>
  <si>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</si>
  <si>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</si>
  <si>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</si>
  <si>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</si>
  <si>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</si>
  <si>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</si>
  <si>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</si>
  <si>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</si>
  <si>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</si>
  <si>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</si>
  <si>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</si>
  <si>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</si>
  <si>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</si>
  <si>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</si>
  <si>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</si>
  <si>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</si>
  <si>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</si>
  <si>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</si>
  <si>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</si>
  <si>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</si>
  <si>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</si>
  <si>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</si>
  <si>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</si>
  <si>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</si>
  <si>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</si>
  <si>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</si>
  <si>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</si>
  <si>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</si>
  <si>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</si>
  <si>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</si>
  <si>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</si>
  <si>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</si>
  <si>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</si>
  <si>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</si>
  <si>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</si>
  <si>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</si>
  <si>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</si>
  <si>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</si>
  <si>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</si>
  <si>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</si>
  <si>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</si>
  <si>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</si>
  <si>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</si>
  <si>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</si>
  <si>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</si>
  <si>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</si>
  <si>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</si>
  <si>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</si>
  <si>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</si>
  <si>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</si>
  <si>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</si>
  <si>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</si>
  <si>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</si>
  <si>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</si>
  <si>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</si>
  <si>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</si>
  <si>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</si>
  <si>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</si>
  <si>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</si>
  <si>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</si>
  <si>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</si>
  <si>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</si>
  <si>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</si>
  <si>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</si>
  <si>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</si>
  <si>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</si>
  <si>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</si>
  <si>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</si>
  <si>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</si>
  <si>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</si>
  <si>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</si>
  <si>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</si>
  <si>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</si>
  <si>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</si>
  <si>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</si>
  <si>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</si>
  <si>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</si>
  <si>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</si>
  <si>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</si>
  <si>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</si>
  <si>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</si>
  <si>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</si>
  <si>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</si>
  <si>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</si>
  <si>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</si>
  <si>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</si>
  <si>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</si>
  <si>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</si>
  <si>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</si>
  <si>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</si>
  <si>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</si>
  <si>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</si>
  <si>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</si>
  <si>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</si>
  <si>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</si>
  <si>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</si>
  <si>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</si>
  <si>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</si>
  <si>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</si>
  <si>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</si>
  <si>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</si>
  <si>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</si>
  <si>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</si>
  <si>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</si>
  <si>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</si>
  <si>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</si>
  <si>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</si>
  <si>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</si>
  <si>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</si>
  <si>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</si>
  <si>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</si>
  <si>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</si>
  <si>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</si>
  <si>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</si>
  <si>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</si>
  <si>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</si>
  <si>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</si>
  <si>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</si>
  <si>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</si>
  <si>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</si>
  <si>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</si>
  <si>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</si>
  <si>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</si>
  <si>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</si>
  <si>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</si>
  <si>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</si>
  <si>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</si>
  <si>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</si>
  <si>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</si>
  <si>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</si>
  <si>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</si>
  <si>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</si>
  <si>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</si>
  <si>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</si>
  <si>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</si>
  <si>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</si>
  <si>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</si>
  <si>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</si>
  <si>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</si>
  <si>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</si>
  <si>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</si>
  <si>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</si>
  <si>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</si>
  <si>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</si>
  <si>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</si>
  <si>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</si>
  <si>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</si>
  <si>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</si>
  <si>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</si>
  <si>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</si>
  <si>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</si>
  <si>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</si>
  <si>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</si>
  <si>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</si>
  <si>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</si>
  <si>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</si>
  <si>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</si>
  <si>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</si>
  <si>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</si>
  <si>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</si>
  <si>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</si>
  <si>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</si>
  <si>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</si>
  <si>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</si>
  <si>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</si>
  <si>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</si>
  <si>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</si>
  <si>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</si>
  <si>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</si>
  <si>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</si>
  <si>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</si>
  <si>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</si>
  <si>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</si>
  <si>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</si>
  <si>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</si>
  <si>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</si>
  <si>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</si>
  <si>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</si>
  <si>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</si>
  <si>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</si>
  <si>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</si>
  <si>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</si>
  <si>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</si>
  <si>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</si>
  <si>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</si>
  <si>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</si>
  <si>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</si>
  <si>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</si>
  <si>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</si>
  <si>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</si>
  <si>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</si>
  <si>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</si>
  <si>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</si>
  <si>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</si>
  <si>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</si>
  <si>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</si>
  <si>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</si>
  <si>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</si>
  <si>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</si>
  <si>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</si>
  <si>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</si>
  <si>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</si>
  <si>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</si>
  <si>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</si>
  <si>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</si>
  <si>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</si>
  <si>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</si>
  <si>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</si>
  <si>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</si>
  <si>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</si>
  <si>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</si>
  <si>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</si>
  <si>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</si>
  <si>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</si>
  <si>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</si>
  <si>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</si>
  <si>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</si>
  <si>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</si>
  <si>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</si>
  <si>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</si>
  <si>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</si>
  <si>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</si>
  <si>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</si>
  <si>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</si>
  <si>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</si>
  <si>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</si>
  <si>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</si>
  <si>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</si>
  <si>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</si>
  <si>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</si>
  <si>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</si>
  <si>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</si>
  <si>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</si>
  <si>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</si>
  <si>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</si>
  <si>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</si>
  <si>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</si>
  <si>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</si>
  <si>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</si>
  <si>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</si>
  <si>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</si>
  <si>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</si>
  <si>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</si>
  <si>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</si>
  <si>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</si>
  <si>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</si>
  <si>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</si>
  <si>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</si>
  <si>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</si>
  <si>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</si>
  <si>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</si>
  <si>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</si>
  <si>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</si>
  <si>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</si>
  <si>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</si>
  <si>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</si>
  <si>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</si>
  <si>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</si>
  <si>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</si>
  <si>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</si>
  <si>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</si>
  <si>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</si>
  <si>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</si>
  <si>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</si>
  <si>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</si>
  <si>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</si>
  <si>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</si>
  <si>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</si>
  <si>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</si>
  <si>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</si>
  <si>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</si>
  <si>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</si>
  <si>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</si>
  <si>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</si>
  <si>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</si>
  <si>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</si>
  <si>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</si>
  <si>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</si>
  <si>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</si>
  <si>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</si>
  <si>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</si>
  <si>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</si>
  <si>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</si>
  <si>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</si>
  <si>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</si>
  <si>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</si>
  <si>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</si>
  <si>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</si>
  <si>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</si>
  <si>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</si>
  <si>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</si>
  <si>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</si>
  <si>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</si>
  <si>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</si>
  <si>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</si>
  <si>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</si>
  <si>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</si>
  <si>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</si>
  <si>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</si>
  <si>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</si>
  <si>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</si>
  <si>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</si>
  <si>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</si>
  <si>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</si>
  <si>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</si>
  <si>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</si>
  <si>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</si>
  <si>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</si>
  <si>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</si>
  <si>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</si>
  <si>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</si>
  <si>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</si>
  <si>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</si>
  <si>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</si>
  <si>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</si>
  <si>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</si>
  <si>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</si>
  <si>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</si>
  <si>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</si>
  <si>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</si>
  <si>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</si>
  <si>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</si>
  <si>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</si>
  <si>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</si>
  <si>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</si>
  <si>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</si>
  <si>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</si>
  <si>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</si>
  <si>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</si>
  <si>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</si>
  <si>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</si>
  <si>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</si>
  <si>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</si>
  <si>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</si>
  <si>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</si>
  <si>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</si>
  <si>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</si>
  <si>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</si>
  <si>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</si>
  <si>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</si>
  <si>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</si>
  <si>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</si>
  <si>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</si>
  <si>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</si>
  <si>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</si>
  <si>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</si>
  <si>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</si>
  <si>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</si>
  <si>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</si>
  <si>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</si>
  <si>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</si>
  <si>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</si>
  <si>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</si>
  <si>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</si>
  <si>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</si>
  <si>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</si>
  <si>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</si>
  <si>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</si>
  <si>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</si>
  <si>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</si>
  <si>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</si>
  <si>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</si>
  <si>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</si>
  <si>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</si>
  <si>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</si>
  <si>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</si>
  <si>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</si>
  <si>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</si>
  <si>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</si>
  <si>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</si>
  <si>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</si>
  <si>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</si>
  <si>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</si>
  <si>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</si>
  <si>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</si>
  <si>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</si>
  <si>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</si>
  <si>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</si>
  <si>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</si>
  <si>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</si>
  <si>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</si>
  <si>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</si>
  <si>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</si>
  <si>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</si>
  <si>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</si>
  <si>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</si>
  <si>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</si>
  <si>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</si>
  <si>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</si>
  <si>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</si>
  <si>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</si>
  <si>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</si>
  <si>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</si>
  <si>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</si>
  <si>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</si>
  <si>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</si>
  <si>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</si>
  <si>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</si>
  <si>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</si>
  <si>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</si>
  <si>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</si>
  <si>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</si>
  <si>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</si>
  <si>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</si>
  <si>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</si>
  <si>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</si>
  <si>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</si>
  <si>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</si>
  <si>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</si>
  <si>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</si>
  <si>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</si>
  <si>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</si>
  <si>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</si>
  <si>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</si>
  <si>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</si>
  <si>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</si>
  <si>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</si>
  <si>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</si>
  <si>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</si>
  <si>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</si>
  <si>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</si>
  <si>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</si>
  <si>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</si>
  <si>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</si>
  <si>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</si>
  <si>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</si>
  <si>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</si>
  <si>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</si>
  <si>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</si>
  <si>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</si>
  <si>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</si>
  <si>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</si>
  <si>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</si>
  <si>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</si>
  <si>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</si>
  <si>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</si>
  <si>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</si>
  <si>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</si>
  <si>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</si>
  <si>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</si>
  <si>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</si>
  <si>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</si>
  <si>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</si>
  <si>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</si>
  <si>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</si>
  <si>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</si>
  <si>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</si>
  <si>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</si>
  <si>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</si>
  <si>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</si>
  <si>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</si>
  <si>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</si>
  <si>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</si>
  <si>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</si>
  <si>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</si>
  <si>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</si>
  <si>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</si>
  <si>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</si>
  <si>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</si>
  <si>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</si>
  <si>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</si>
  <si>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</si>
  <si>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</si>
  <si>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</si>
  <si>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</si>
  <si>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</si>
  <si>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</si>
  <si>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</si>
  <si>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</si>
  <si>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</si>
  <si>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</si>
  <si>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</si>
  <si>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</si>
  <si>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</si>
  <si>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</si>
  <si>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</si>
  <si>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</si>
  <si>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</si>
  <si>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</si>
  <si>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</si>
  <si>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</si>
  <si>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</si>
  <si>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</si>
  <si>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</si>
  <si>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</si>
  <si>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</si>
  <si>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</si>
  <si>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</si>
  <si>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</si>
  <si>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</si>
  <si>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</si>
  <si>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</si>
  <si>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</si>
  <si>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</si>
  <si>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</si>
  <si>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</si>
  <si>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</si>
  <si>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</si>
  <si>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</si>
  <si>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</si>
  <si>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</si>
  <si>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</si>
  <si>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</si>
  <si>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</si>
  <si>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</si>
  <si>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</si>
  <si>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</si>
  <si>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</si>
  <si>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</si>
  <si>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</si>
  <si>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</si>
  <si>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</si>
  <si>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</si>
  <si>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</si>
  <si>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</si>
  <si>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</si>
  <si>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</si>
  <si>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</si>
  <si>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</si>
  <si>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</si>
  <si>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</si>
  <si>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</si>
  <si>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</si>
  <si>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</si>
  <si>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</si>
  <si>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</si>
  <si>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</si>
  <si>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</si>
  <si>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</si>
  <si>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</si>
  <si>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</si>
  <si>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</si>
  <si>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</si>
  <si>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</si>
  <si>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</si>
  <si>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</si>
  <si>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</si>
  <si>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</si>
  <si>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</si>
  <si>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</si>
  <si>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</si>
  <si>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</si>
  <si>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</si>
  <si>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</si>
  <si>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</si>
  <si>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</si>
  <si>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</si>
  <si>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</si>
  <si>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</si>
  <si>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</si>
  <si>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</si>
  <si>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</si>
  <si>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</si>
  <si>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</si>
  <si>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</si>
  <si>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</si>
  <si>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</si>
  <si>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</si>
  <si>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</si>
  <si>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</si>
  <si>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</si>
  <si>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</si>
  <si>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</si>
  <si>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</si>
  <si>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</si>
  <si>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</si>
  <si>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</si>
  <si>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</si>
  <si>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</si>
  <si>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</si>
  <si>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</si>
  <si>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</si>
  <si>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</si>
  <si>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</si>
  <si>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</si>
  <si>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</si>
  <si>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</si>
  <si>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</si>
  <si>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</si>
  <si>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</si>
  <si>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</si>
  <si>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</si>
  <si>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</si>
  <si>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</si>
  <si>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</si>
  <si>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</si>
  <si>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</si>
  <si>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</si>
  <si>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</si>
  <si>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</si>
  <si>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</si>
  <si>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</si>
  <si>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</si>
  <si>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</si>
  <si>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</si>
  <si>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</si>
  <si>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</si>
  <si>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</si>
  <si>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</si>
  <si>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</si>
  <si>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</si>
  <si>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</si>
  <si>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</si>
  <si>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</si>
  <si>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</si>
  <si>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</si>
  <si>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</si>
  <si>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</si>
  <si>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</si>
  <si>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</si>
  <si>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</si>
  <si>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</si>
  <si>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</si>
  <si>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</si>
  <si>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</si>
  <si>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</si>
  <si>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</si>
  <si>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</si>
  <si>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</si>
  <si>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</si>
  <si>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</si>
  <si>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</si>
  <si>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</si>
  <si>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</si>
  <si>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</si>
  <si>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</si>
  <si>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</si>
  <si>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</si>
  <si>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</si>
  <si>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</si>
  <si>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</si>
  <si>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</si>
  <si>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</si>
  <si>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</si>
  <si>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</si>
  <si>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</si>
  <si>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</si>
  <si>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</si>
  <si>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</si>
  <si>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</si>
  <si>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</si>
  <si>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</si>
  <si>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</si>
  <si>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</si>
  <si>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</si>
  <si>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</si>
  <si>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</si>
  <si>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</si>
  <si>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</si>
  <si>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</si>
  <si>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</si>
  <si>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</si>
  <si>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</si>
  <si>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</si>
  <si>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</si>
  <si>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</si>
  <si>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</si>
  <si>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</si>
  <si>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</si>
  <si>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</si>
  <si>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</si>
  <si>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</si>
  <si>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</si>
  <si>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</si>
  <si>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</si>
  <si>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</si>
  <si>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</si>
  <si>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</si>
  <si>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</si>
  <si>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</si>
  <si>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</si>
  <si>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</si>
  <si>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</si>
  <si>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</si>
  <si>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</si>
  <si>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</si>
  <si>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</si>
  <si>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</si>
  <si>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</si>
  <si>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</si>
  <si>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</si>
  <si>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</si>
  <si>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</si>
  <si>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</si>
  <si>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</si>
  <si>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</si>
  <si>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</si>
  <si>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</si>
  <si>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</si>
  <si>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</si>
  <si>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</si>
  <si>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</si>
  <si>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</si>
  <si>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</si>
  <si>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</si>
  <si>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</si>
  <si>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</si>
  <si>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</si>
  <si>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</si>
  <si>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</si>
  <si>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</si>
  <si>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</si>
  <si>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</si>
  <si>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</si>
  <si>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</si>
  <si>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</si>
  <si>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</si>
  <si>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</si>
  <si>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</si>
  <si>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</si>
  <si>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</si>
  <si>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</si>
  <si>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</si>
  <si>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</si>
  <si>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</si>
  <si>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</si>
  <si>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</si>
  <si>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</si>
  <si>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</si>
  <si>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</si>
  <si>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</si>
  <si>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</si>
  <si>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</si>
  <si>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</si>
  <si>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</si>
  <si>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</si>
  <si>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</si>
  <si>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</si>
  <si>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</si>
  <si>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</si>
  <si>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</si>
  <si>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</si>
  <si>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</si>
  <si>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</si>
  <si>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</si>
  <si>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</si>
  <si>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</si>
  <si>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</si>
  <si>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</si>
  <si>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</si>
  <si>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</si>
  <si>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</si>
  <si>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</si>
  <si>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</si>
  <si>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</si>
  <si>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</si>
  <si>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</si>
  <si>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</si>
  <si>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</si>
  <si>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</si>
  <si>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</si>
  <si>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</si>
  <si>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</si>
  <si>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</si>
  <si>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</si>
  <si>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</si>
  <si>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</si>
  <si>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</si>
  <si>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</si>
  <si>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</si>
  <si>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</si>
  <si>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</si>
  <si>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</si>
  <si>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</si>
  <si>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</si>
  <si>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</si>
  <si>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</si>
  <si>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</si>
  <si>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</si>
  <si>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</si>
  <si>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</si>
  <si>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</si>
  <si>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</si>
  <si>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</si>
  <si>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</si>
  <si>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</si>
  <si>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</si>
  <si>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</si>
  <si>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</si>
  <si>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</si>
  <si>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</si>
  <si>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</si>
  <si>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</si>
  <si>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</si>
  <si>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</si>
  <si>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</si>
  <si>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</si>
  <si>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</si>
  <si>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</si>
  <si>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</si>
  <si>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</si>
  <si>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</si>
  <si>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</si>
  <si>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</si>
  <si>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</si>
  <si>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</si>
  <si>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</si>
  <si>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</si>
  <si>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</si>
  <si>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</si>
  <si>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</si>
  <si>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</si>
  <si>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</si>
  <si>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</si>
  <si>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</si>
  <si>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</si>
  <si>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</si>
  <si>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</si>
  <si>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</si>
  <si>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</si>
  <si>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</si>
  <si>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</si>
  <si>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</si>
  <si>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</si>
  <si>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</si>
  <si>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</si>
  <si>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</si>
  <si>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</si>
  <si>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</si>
  <si>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</si>
  <si>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</si>
  <si>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</si>
  <si>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</si>
  <si>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</si>
  <si>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</si>
  <si>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</si>
  <si>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</si>
  <si>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</si>
  <si>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</si>
  <si>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</si>
  <si>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</si>
  <si>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</si>
  <si>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</si>
  <si>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</si>
  <si>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</si>
  <si>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</si>
  <si>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</si>
  <si>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</si>
  <si>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</si>
  <si>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</si>
  <si>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</si>
  <si>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</si>
  <si>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</si>
  <si>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</si>
  <si>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</si>
  <si>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</si>
  <si>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</si>
  <si>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</si>
  <si>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</si>
  <si>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</si>
  <si>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</si>
  <si>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</si>
  <si>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</si>
  <si>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</si>
  <si>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</si>
  <si>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</si>
  <si>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</si>
  <si>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</si>
  <si>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</si>
  <si>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</si>
  <si>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</si>
  <si>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</si>
  <si>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</si>
  <si>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</si>
  <si>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</si>
  <si>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</si>
  <si>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</si>
  <si>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</si>
  <si>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</si>
  <si>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</si>
  <si>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</si>
  <si>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</si>
  <si>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</si>
  <si>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</si>
  <si>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</si>
  <si>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</si>
  <si>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</si>
  <si>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</si>
  <si>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</si>
  <si>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</si>
  <si>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</si>
  <si>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</si>
  <si>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</si>
  <si>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</si>
  <si>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</si>
  <si>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</si>
  <si>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</si>
  <si>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</si>
  <si>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</si>
  <si>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</si>
  <si>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</si>
  <si>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</si>
  <si>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</si>
  <si>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</si>
  <si>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</si>
  <si>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</si>
  <si>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</si>
  <si>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</si>
  <si>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</si>
  <si>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</si>
  <si>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</si>
  <si>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</si>
  <si>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</si>
  <si>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</si>
  <si>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</si>
  <si>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</si>
  <si>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</si>
  <si>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</si>
  <si>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</si>
  <si>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</si>
  <si>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</si>
  <si>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</si>
  <si>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</si>
  <si>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</si>
  <si>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</si>
  <si>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</si>
  <si>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</si>
  <si>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</si>
  <si>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</si>
  <si>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</si>
  <si>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</si>
  <si>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</si>
  <si>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</si>
  <si>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</si>
  <si>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</si>
  <si>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</si>
  <si>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</si>
  <si>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</si>
  <si>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</si>
  <si>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</si>
  <si>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</si>
  <si>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</si>
  <si>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</si>
  <si>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</si>
  <si>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</si>
  <si>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</si>
  <si>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</si>
  <si>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</si>
  <si>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</si>
  <si>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</si>
  <si>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</si>
  <si>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</si>
  <si>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</si>
  <si>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</si>
  <si>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</si>
  <si>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</si>
  <si>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</si>
  <si>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</si>
  <si>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</si>
  <si>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</si>
  <si>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</si>
  <si>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</si>
  <si>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</si>
  <si>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</si>
  <si>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</si>
  <si>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</si>
  <si>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</si>
  <si>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</si>
  <si>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</si>
  <si>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</si>
  <si>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</si>
  <si>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</si>
  <si>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</si>
  <si>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</si>
  <si>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</si>
  <si>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</si>
  <si>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</si>
  <si>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</si>
  <si>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</si>
  <si>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</si>
  <si>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</si>
  <si>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</si>
  <si>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</si>
  <si>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</si>
  <si>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</si>
  <si>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</si>
  <si>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</si>
  <si>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</si>
  <si>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</si>
  <si>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</si>
  <si>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</si>
  <si>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</si>
  <si>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</si>
  <si>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</si>
  <si>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</si>
  <si>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</si>
  <si>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</si>
  <si>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</si>
  <si>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</si>
  <si>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</si>
  <si>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</si>
  <si>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</si>
  <si>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</si>
  <si>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</si>
  <si>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</si>
  <si>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</si>
  <si>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</si>
  <si>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</si>
  <si>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</si>
  <si>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</si>
  <si>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</si>
  <si>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</si>
  <si>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</si>
  <si>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</si>
  <si>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</si>
  <si>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</si>
  <si>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</si>
  <si>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</si>
  <si>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</si>
  <si>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</si>
  <si>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</si>
  <si>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</si>
  <si>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</si>
  <si>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</si>
  <si>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</si>
  <si>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</si>
  <si>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</si>
  <si>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</si>
  <si>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</si>
  <si>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</si>
  <si>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</si>
  <si>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</si>
  <si>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</si>
  <si>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</si>
  <si>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</si>
  <si>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</si>
  <si>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</si>
  <si>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</si>
  <si>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</si>
  <si>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</si>
  <si>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</si>
  <si>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</si>
  <si>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</si>
  <si>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</si>
  <si>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</si>
  <si>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</si>
  <si>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</si>
  <si>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</si>
  <si>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</si>
  <si>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</si>
  <si>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</si>
  <si>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</si>
  <si>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</si>
  <si>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</si>
  <si>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</si>
  <si>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</si>
  <si>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</si>
  <si>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</si>
  <si>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</si>
  <si>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</si>
  <si>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</si>
  <si>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</si>
  <si>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</si>
  <si>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</si>
  <si>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</si>
  <si>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</si>
  <si>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</si>
  <si>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</si>
  <si>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</si>
  <si>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</si>
  <si>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</si>
  <si>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</si>
  <si>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</si>
  <si>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</si>
  <si>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</si>
  <si>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</si>
  <si>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</si>
  <si>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</si>
  <si>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</si>
  <si>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</si>
  <si>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</si>
  <si>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</si>
  <si>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</si>
  <si>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</si>
  <si>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</si>
  <si>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</si>
  <si>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</si>
  <si>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</si>
  <si>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</si>
  <si>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</si>
  <si>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</si>
  <si>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</si>
  <si>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</si>
  <si>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</si>
  <si>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</si>
  <si>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</si>
  <si>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</si>
  <si>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</si>
  <si>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</si>
  <si>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</si>
  <si>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</si>
  <si>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</si>
  <si>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</si>
  <si>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</si>
  <si>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</si>
  <si>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</si>
  <si>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</si>
  <si>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</si>
  <si>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</si>
  <si>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</si>
  <si>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</si>
  <si>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</si>
  <si>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</si>
  <si>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</si>
  <si>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</si>
  <si>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</si>
  <si>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</si>
  <si>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</si>
  <si>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</si>
  <si>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</si>
  <si>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</si>
  <si>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</si>
  <si>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</si>
  <si>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</si>
  <si>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</si>
  <si>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</si>
  <si>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</si>
  <si>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</si>
  <si>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</si>
  <si>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</si>
  <si>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</si>
  <si>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</si>
  <si>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</si>
  <si>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</si>
  <si>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</si>
  <si>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</si>
  <si>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</si>
  <si>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</si>
  <si>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</si>
  <si>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</si>
  <si>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</si>
  <si>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</si>
  <si>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</si>
  <si>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</si>
  <si>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</si>
  <si>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</si>
  <si>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</si>
  <si>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</si>
  <si>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</si>
  <si>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</si>
  <si>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</si>
  <si>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</si>
  <si>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</si>
  <si>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</si>
  <si>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</si>
  <si>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</si>
  <si>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</si>
  <si>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</si>
  <si>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</si>
  <si>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</si>
  <si>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</si>
  <si>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</si>
  <si>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</si>
  <si>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</si>
  <si>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</si>
  <si>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</si>
  <si>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</si>
  <si>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</si>
  <si>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</si>
  <si>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</si>
  <si>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</si>
  <si>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</si>
  <si>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</si>
  <si>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</si>
  <si>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</si>
  <si>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</si>
  <si>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</si>
  <si>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</si>
  <si>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</si>
  <si>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</si>
  <si>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</si>
  <si>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</si>
  <si>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</si>
  <si>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</si>
  <si>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</si>
  <si>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</si>
  <si>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</si>
  <si>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</si>
  <si>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</si>
  <si>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</si>
  <si>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</si>
  <si>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</si>
  <si>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</si>
  <si>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</si>
  <si>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</si>
  <si>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</si>
  <si>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</si>
  <si>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</si>
  <si>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</si>
  <si>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</si>
  <si>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</si>
  <si>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</si>
  <si>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</si>
  <si>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</si>
  <si>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</si>
  <si>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</si>
  <si>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</si>
  <si>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</si>
  <si>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</si>
  <si>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</si>
  <si>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</si>
  <si>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</si>
  <si>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</si>
  <si>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</si>
  <si>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</si>
  <si>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</si>
  <si>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</si>
  <si>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</si>
  <si>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</si>
  <si>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</si>
  <si>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</si>
  <si>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</si>
  <si>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</si>
  <si>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</si>
  <si>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</si>
  <si>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</si>
  <si>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</si>
  <si>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</si>
  <si>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</si>
  <si>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</si>
  <si>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</si>
  <si>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</si>
  <si>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</si>
  <si>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</si>
  <si>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</si>
  <si>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</si>
  <si>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</si>
  <si>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</si>
  <si>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</si>
  <si>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</si>
  <si>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</si>
  <si>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</si>
  <si>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</si>
  <si>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</si>
  <si>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</si>
  <si>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</si>
  <si>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</si>
  <si>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</si>
  <si>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</si>
  <si>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</si>
  <si>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</si>
  <si>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</si>
  <si>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</si>
  <si>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</si>
  <si>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</si>
  <si>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</si>
  <si>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</si>
  <si>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</si>
  <si>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</si>
  <si>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</si>
  <si>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</si>
  <si>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</si>
  <si>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</si>
  <si>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</si>
  <si>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</si>
  <si>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</si>
  <si>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</si>
  <si>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</si>
  <si>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</si>
  <si>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</si>
  <si>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</si>
  <si>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</si>
  <si>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</si>
  <si>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</si>
  <si>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</si>
  <si>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</si>
  <si>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</si>
  <si>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</si>
  <si>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</si>
  <si>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</si>
  <si>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</si>
  <si>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</si>
  <si>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</si>
  <si>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</si>
  <si>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</si>
  <si>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</si>
  <si>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</si>
  <si>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</si>
  <si>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</si>
  <si>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</si>
  <si>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</si>
  <si>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</si>
  <si>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</si>
  <si>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</si>
  <si>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</si>
  <si>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</si>
  <si>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</si>
  <si>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</si>
  <si>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</si>
  <si>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</si>
  <si>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</si>
  <si>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</si>
  <si>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</si>
  <si>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</si>
  <si>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</si>
  <si>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</si>
  <si>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</si>
  <si>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</si>
  <si>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</si>
  <si>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</si>
  <si>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</si>
  <si>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</si>
  <si>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</si>
  <si>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</si>
  <si>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</si>
  <si>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</si>
  <si>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</si>
  <si>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</si>
  <si>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</si>
  <si>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</si>
  <si>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</si>
  <si>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</si>
  <si>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</si>
  <si>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</si>
  <si>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</si>
  <si>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</si>
  <si>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</si>
  <si>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</si>
  <si>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</si>
  <si>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</si>
  <si>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</si>
  <si>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</si>
  <si>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</si>
  <si>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</si>
  <si>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</si>
  <si>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</si>
  <si>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</si>
  <si>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</si>
  <si>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</si>
  <si>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</si>
  <si>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</si>
  <si>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</si>
  <si>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</si>
  <si>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</si>
  <si>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</si>
  <si>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</si>
  <si>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</si>
  <si>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</si>
  <si>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</si>
  <si>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</si>
  <si>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</si>
  <si>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</si>
  <si>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</si>
  <si>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</si>
  <si>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</si>
  <si>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</si>
  <si>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</si>
  <si>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</si>
  <si>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</si>
  <si>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</si>
  <si>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</si>
  <si>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</si>
  <si>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</si>
  <si>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</si>
  <si>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</si>
  <si>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</si>
  <si>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</si>
  <si>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</si>
  <si>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</si>
  <si>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</si>
  <si>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</si>
  <si>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</si>
  <si>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</si>
  <si>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</si>
  <si>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</si>
  <si>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</si>
  <si>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</si>
  <si>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</si>
  <si>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</si>
  <si>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</si>
  <si>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</si>
  <si>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</si>
  <si>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</si>
  <si>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</si>
  <si>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</si>
  <si>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</si>
  <si>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</si>
  <si>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</si>
  <si>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</si>
  <si>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</si>
  <si>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</si>
  <si>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</si>
  <si>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</si>
  <si>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</si>
  <si>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</si>
  <si>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</si>
  <si>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</si>
  <si>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</si>
  <si>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</si>
  <si>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</si>
  <si>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</si>
  <si>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</si>
  <si>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</si>
  <si>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</si>
  <si>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</si>
  <si>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</si>
  <si>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</si>
  <si>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</si>
  <si>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</si>
  <si>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</si>
  <si>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</si>
  <si>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</si>
  <si>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</si>
  <si>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</si>
  <si>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</si>
  <si>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</si>
  <si>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</si>
  <si>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</si>
  <si>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</si>
  <si>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</si>
  <si>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</si>
  <si>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</si>
  <si>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</si>
  <si>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</si>
  <si>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</si>
  <si>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</si>
  <si>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</si>
  <si>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</si>
  <si>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</si>
  <si>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</si>
  <si>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</si>
  <si>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</si>
  <si>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</si>
  <si>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</si>
  <si>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</si>
  <si>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</si>
  <si>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</si>
  <si>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</si>
  <si>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</si>
  <si>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</si>
  <si>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</si>
  <si>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</si>
  <si>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</si>
  <si>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</si>
  <si>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</si>
  <si>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</si>
  <si>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</si>
  <si>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</si>
  <si>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</si>
  <si>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</si>
  <si>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</si>
  <si>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</si>
  <si>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</si>
  <si>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</si>
  <si>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</si>
  <si>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</si>
  <si>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</si>
  <si>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</si>
  <si>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</si>
  <si>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</si>
  <si>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</si>
  <si>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</si>
  <si>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</si>
  <si>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</si>
  <si>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</si>
  <si>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</si>
  <si>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</si>
  <si>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</si>
  <si>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</si>
  <si>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</si>
  <si>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</si>
  <si>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</si>
  <si>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</si>
  <si>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</si>
  <si>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</si>
  <si>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</si>
  <si>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</si>
  <si>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</si>
  <si>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</si>
  <si>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</si>
  <si>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</si>
  <si>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</si>
  <si>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</si>
  <si>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</si>
  <si>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</si>
  <si>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</si>
  <si>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</si>
  <si>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</si>
  <si>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</si>
  <si>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</si>
  <si>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</si>
  <si>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</si>
  <si>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</si>
  <si>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</si>
  <si>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</si>
  <si>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</si>
  <si>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</si>
  <si>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</si>
  <si>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</si>
  <si>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</si>
  <si>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</si>
  <si>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</si>
  <si>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</si>
  <si>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</si>
  <si>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</si>
  <si>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</si>
  <si>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</si>
  <si>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</si>
  <si>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</si>
  <si>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</si>
  <si>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</si>
  <si>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</si>
  <si>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</si>
  <si>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</si>
  <si>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</si>
  <si>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</si>
  <si>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</si>
  <si>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</si>
  <si>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</si>
  <si>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</si>
  <si>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</si>
  <si>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</si>
  <si>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</si>
  <si>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</si>
  <si>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</si>
  <si>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</si>
  <si>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</si>
  <si>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</si>
  <si>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</si>
  <si>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</si>
  <si>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</si>
  <si>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</si>
  <si>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</si>
  <si>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</si>
  <si>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</si>
  <si>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</si>
  <si>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</si>
  <si>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</si>
  <si>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</si>
  <si>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</si>
  <si>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</si>
  <si>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</si>
  <si>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</si>
  <si>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</si>
  <si>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</si>
  <si>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</si>
  <si>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</si>
  <si>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</si>
  <si>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</si>
  <si>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</si>
  <si>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</si>
  <si>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</si>
  <si>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</si>
  <si>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</si>
  <si>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</si>
  <si>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</si>
  <si>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</si>
  <si>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</si>
  <si>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</si>
  <si>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</si>
  <si>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</si>
  <si>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</si>
  <si>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</si>
  <si>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</si>
  <si>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</si>
  <si>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</si>
  <si>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</si>
  <si>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</si>
  <si>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</si>
  <si>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</si>
  <si>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</si>
  <si>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</si>
  <si>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</si>
  <si>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</si>
  <si>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</si>
  <si>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</si>
  <si>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</si>
  <si>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</si>
  <si>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</si>
  <si>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</si>
  <si>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</si>
  <si>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</si>
  <si>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</si>
  <si>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</si>
  <si>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</si>
  <si>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</si>
  <si>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</si>
  <si>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</si>
  <si>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</si>
  <si>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</si>
  <si>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</si>
  <si>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</si>
  <si>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</si>
  <si>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</si>
  <si>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</si>
  <si>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</si>
  <si>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</si>
  <si>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</si>
  <si>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</si>
  <si>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</si>
  <si>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</si>
  <si>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</si>
  <si>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</si>
  <si>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</si>
  <si>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</si>
  <si>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</si>
  <si>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</si>
  <si>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</si>
  <si>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</si>
  <si>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</si>
  <si>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</si>
  <si>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</si>
  <si>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</si>
  <si>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</si>
  <si>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</si>
  <si>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</si>
  <si>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</si>
  <si>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</si>
  <si>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</si>
  <si>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</si>
  <si>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</si>
  <si>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</si>
  <si>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</si>
  <si>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</si>
  <si>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</si>
  <si>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</si>
  <si>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</si>
  <si>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</si>
  <si>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</si>
  <si>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</si>
  <si>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</si>
  <si>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</si>
  <si>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</si>
  <si>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</si>
  <si>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</si>
  <si>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</si>
  <si>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</si>
  <si>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</si>
  <si>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</si>
  <si>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</si>
  <si>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</si>
  <si>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</si>
  <si>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</si>
  <si>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</si>
  <si>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</si>
  <si>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</si>
  <si>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</si>
  <si>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</si>
  <si>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</si>
  <si>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</si>
  <si>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</si>
  <si>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</si>
  <si>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</si>
  <si>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</si>
  <si>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</si>
  <si>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</si>
  <si>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</si>
  <si>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</si>
  <si>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</si>
  <si>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</si>
  <si>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</si>
  <si>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</si>
  <si>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</si>
  <si>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</si>
  <si>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</si>
  <si>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</si>
  <si>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</si>
  <si>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</si>
  <si>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</si>
  <si>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</si>
  <si>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</si>
  <si>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</si>
  <si>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</si>
  <si>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</si>
  <si>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</si>
  <si>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</si>
  <si>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</si>
  <si>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</si>
  <si>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</si>
  <si>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</si>
  <si>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</si>
  <si>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</si>
  <si>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</si>
  <si>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</si>
  <si>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</si>
  <si>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</si>
  <si>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</si>
  <si>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</si>
  <si>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</si>
  <si>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</si>
  <si>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</si>
  <si>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</si>
  <si>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</si>
  <si>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</si>
  <si>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</si>
  <si>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</si>
  <si>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</si>
  <si>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</si>
  <si>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</si>
  <si>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</si>
  <si>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</si>
  <si>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</si>
  <si>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</si>
  <si>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</si>
  <si>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</si>
  <si>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</si>
  <si>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</si>
  <si>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</si>
  <si>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</si>
  <si>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</si>
  <si>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</si>
  <si>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</si>
  <si>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</si>
  <si>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</si>
  <si>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</si>
  <si>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</si>
  <si>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</si>
  <si>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</si>
  <si>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</si>
  <si>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</si>
  <si>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</si>
  <si>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</si>
  <si>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</si>
  <si>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</si>
  <si>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</si>
  <si>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</si>
  <si>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</si>
  <si>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</si>
  <si>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</si>
  <si>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</si>
  <si>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</si>
  <si>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</si>
  <si>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</si>
  <si>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</si>
  <si>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</si>
  <si>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</si>
  <si>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</si>
  <si>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</si>
  <si>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</si>
  <si>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</si>
  <si>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</si>
  <si>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</si>
  <si>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</si>
  <si>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</si>
  <si>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</si>
  <si>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</si>
  <si>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</si>
  <si>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</si>
  <si>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</si>
  <si>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</si>
  <si>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</si>
  <si>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</si>
  <si>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</si>
  <si>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</si>
  <si>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</si>
  <si>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</si>
  <si>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</si>
  <si>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</si>
  <si>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</si>
  <si>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</si>
  <si>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</si>
  <si>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</si>
  <si>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</si>
  <si>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</si>
  <si>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</si>
  <si>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</si>
  <si>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</si>
  <si>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</si>
  <si>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</si>
  <si>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</si>
  <si>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</si>
  <si>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</si>
  <si>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</si>
  <si>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</si>
  <si>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</si>
  <si>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</si>
  <si>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</si>
  <si>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</si>
  <si>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</si>
  <si>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</si>
  <si>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</si>
  <si>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</si>
  <si>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</si>
  <si>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</si>
  <si>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</si>
  <si>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</si>
  <si>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</si>
  <si>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</si>
  <si>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</si>
  <si>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</si>
  <si>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</si>
  <si>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</si>
  <si>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</si>
  <si>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</si>
  <si>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</si>
  <si>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</si>
  <si>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</si>
  <si>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</si>
  <si>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</si>
  <si>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</si>
  <si>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</si>
  <si>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</si>
  <si>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</si>
  <si>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</si>
  <si>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</si>
  <si>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</si>
  <si>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</si>
  <si>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</si>
  <si>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</si>
  <si>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</si>
  <si>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</si>
  <si>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</si>
  <si>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</si>
  <si>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</si>
  <si>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</si>
  <si>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</si>
  <si>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</si>
  <si>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</si>
  <si>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</si>
  <si>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</si>
  <si>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</si>
  <si>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</si>
  <si>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</si>
  <si>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</si>
  <si>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</si>
  <si>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</si>
  <si>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</si>
  <si>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</si>
  <si>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</si>
  <si>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</si>
  <si>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</si>
  <si>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</si>
  <si>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</si>
  <si>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</si>
  <si>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</si>
  <si>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</si>
  <si>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</si>
  <si>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</si>
  <si>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</si>
  <si>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</si>
  <si>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</si>
  <si>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</si>
  <si>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</si>
  <si>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</si>
  <si>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</si>
  <si>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</si>
  <si>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</si>
  <si>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</si>
  <si>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</si>
  <si>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</si>
  <si>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</si>
  <si>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</si>
  <si>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</si>
  <si>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</si>
  <si>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</si>
  <si>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</si>
  <si>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</si>
  <si>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</si>
  <si>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</si>
  <si>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</si>
  <si>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</si>
  <si>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</si>
  <si>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</si>
  <si>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</si>
  <si>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</si>
  <si>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</si>
  <si>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</si>
  <si>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</si>
  <si>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</si>
  <si>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</si>
  <si>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</si>
  <si>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</si>
  <si>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</si>
  <si>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</si>
  <si>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</si>
  <si>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</si>
  <si>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</si>
  <si>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</si>
  <si>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</si>
  <si>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</si>
  <si>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</si>
  <si>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</si>
  <si>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</si>
  <si>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</si>
  <si>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</si>
  <si>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</si>
  <si>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</si>
  <si>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</si>
  <si>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</si>
  <si>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</si>
  <si>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</si>
  <si>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</si>
  <si>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</si>
  <si>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</si>
  <si>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</si>
  <si>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</si>
  <si>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</si>
  <si>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</si>
  <si>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</si>
  <si>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</si>
  <si>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</si>
  <si>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</si>
  <si>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</si>
  <si>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</si>
  <si>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</si>
  <si>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</si>
  <si>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</si>
  <si>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</si>
  <si>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</si>
  <si>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</si>
  <si>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</si>
  <si>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</si>
  <si>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</si>
  <si>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</si>
  <si>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</si>
  <si>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</si>
  <si>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</si>
  <si>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</si>
  <si>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</si>
  <si>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</si>
  <si>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</si>
  <si>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</si>
  <si>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</si>
  <si>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</si>
  <si>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</si>
  <si>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</si>
  <si>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</si>
  <si>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</si>
  <si>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</si>
  <si>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</si>
  <si>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</si>
  <si>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</si>
  <si>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</si>
  <si>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</si>
  <si>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</si>
  <si>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</si>
  <si>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</si>
  <si>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</si>
  <si>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</si>
  <si>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</si>
  <si>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</si>
  <si>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</si>
  <si>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</si>
  <si>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</si>
  <si>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</si>
  <si>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</si>
  <si>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</si>
  <si>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</si>
  <si>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</si>
  <si>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</si>
  <si>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</si>
  <si>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</si>
  <si>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</si>
  <si>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</si>
  <si>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</si>
  <si>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</si>
  <si>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</si>
  <si>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</si>
  <si>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</si>
  <si>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</si>
  <si>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</si>
  <si>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</si>
  <si>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</si>
  <si>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</si>
  <si>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</si>
  <si>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</si>
  <si>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</si>
  <si>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</si>
  <si>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</si>
  <si>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</si>
  <si>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</si>
  <si>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</si>
  <si>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</si>
  <si>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</si>
  <si>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</si>
  <si>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</si>
  <si>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</si>
  <si>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</si>
  <si>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</si>
  <si>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</si>
  <si>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</si>
  <si>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</si>
  <si>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</si>
  <si>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</si>
  <si>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</si>
  <si>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</si>
  <si>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</si>
  <si>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</si>
  <si>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</si>
  <si>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</si>
  <si>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</si>
  <si>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</si>
  <si>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</si>
  <si>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</si>
  <si>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</si>
  <si>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</si>
  <si>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</si>
  <si>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</si>
  <si>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</si>
  <si>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</si>
  <si>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</si>
  <si>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</si>
  <si>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</si>
  <si>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</si>
  <si>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</si>
  <si>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</si>
  <si>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</si>
  <si>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</si>
  <si>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</si>
  <si>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</si>
  <si>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</si>
  <si>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</si>
  <si>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</si>
  <si>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</si>
  <si>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</si>
  <si>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</si>
  <si>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</si>
  <si>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</si>
  <si>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</si>
  <si>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</si>
  <si>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</si>
  <si>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</si>
  <si>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</si>
  <si>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</si>
  <si>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</si>
  <si>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</si>
  <si>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</si>
  <si>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</si>
  <si>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</si>
  <si>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</si>
  <si>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</si>
  <si>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</si>
  <si>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</si>
  <si>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</si>
  <si>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</si>
  <si>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</si>
  <si>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</si>
  <si>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</si>
  <si>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</si>
  <si>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</si>
  <si>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</si>
  <si>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</si>
  <si>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</si>
  <si>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</si>
  <si>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</si>
  <si>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</si>
  <si>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</si>
  <si>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</si>
  <si>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</si>
  <si>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</si>
  <si>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</si>
  <si>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</si>
  <si>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</si>
  <si>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</si>
  <si>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</si>
  <si>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</si>
  <si>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</si>
  <si>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</si>
  <si>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</si>
  <si>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</si>
  <si>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</si>
  <si>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</si>
  <si>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</si>
  <si>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</si>
  <si>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</si>
  <si>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</si>
  <si>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</si>
  <si>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</si>
  <si>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</si>
  <si>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</si>
  <si>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</si>
  <si>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</si>
  <si>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</si>
  <si>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</si>
  <si>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</si>
  <si>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</si>
  <si>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</si>
  <si>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</si>
  <si>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</si>
  <si>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</si>
  <si>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</si>
  <si>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</si>
  <si>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</si>
  <si>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</si>
  <si>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</si>
  <si>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</si>
  <si>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</si>
  <si>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</si>
  <si>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</si>
  <si>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</si>
  <si>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</si>
  <si>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</si>
  <si>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</si>
  <si>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</si>
  <si>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</si>
  <si>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</si>
  <si>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</si>
  <si>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</si>
  <si>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</si>
  <si>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</si>
  <si>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</si>
  <si>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</si>
  <si>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</si>
  <si>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</si>
  <si>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</si>
  <si>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</si>
  <si>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</si>
  <si>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</si>
  <si>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</si>
  <si>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</si>
  <si>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</si>
  <si>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</si>
  <si>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</si>
  <si>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</si>
  <si>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</si>
  <si>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</si>
  <si>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</si>
  <si>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</si>
  <si>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</si>
  <si>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</si>
  <si>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</si>
  <si>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</si>
  <si>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</si>
  <si>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</si>
  <si>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</si>
  <si>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</si>
  <si>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</si>
  <si>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</si>
  <si>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</si>
  <si>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</si>
  <si>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</si>
  <si>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</si>
  <si>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</si>
  <si>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</si>
  <si>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</si>
  <si>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</si>
  <si>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</si>
  <si>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</si>
  <si>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</si>
  <si>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</si>
  <si>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</si>
  <si>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</si>
  <si>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</si>
  <si>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</si>
  <si>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</si>
  <si>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</si>
  <si>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</si>
  <si>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</si>
  <si>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</si>
  <si>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</si>
  <si>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</si>
  <si>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</si>
  <si>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</si>
  <si>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</si>
  <si>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</si>
  <si>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</si>
  <si>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</si>
  <si>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</si>
  <si>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</si>
  <si>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</si>
  <si>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</si>
  <si>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</si>
  <si>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</si>
  <si>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</si>
  <si>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</si>
  <si>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</si>
  <si>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</si>
  <si>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</si>
  <si>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</si>
  <si>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</si>
  <si>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</si>
  <si>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</si>
  <si>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</si>
  <si>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</si>
  <si>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</si>
  <si>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</si>
  <si>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</si>
  <si>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</si>
  <si>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</si>
  <si>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</si>
  <si>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</si>
  <si>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</si>
  <si>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</si>
  <si>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</si>
  <si>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</si>
  <si>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</si>
  <si>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</si>
  <si>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</si>
  <si>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</si>
  <si>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</si>
  <si>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</si>
  <si>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</si>
  <si>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</si>
  <si>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</si>
  <si>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</si>
  <si>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</si>
  <si>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</si>
  <si>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</si>
  <si>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</si>
  <si>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</si>
  <si>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</si>
  <si>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</si>
  <si>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</si>
  <si>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</si>
  <si>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</si>
  <si>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</si>
  <si>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</si>
  <si>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</si>
  <si>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</si>
  <si>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</si>
  <si>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</si>
  <si>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</si>
  <si>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</si>
  <si>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</si>
  <si>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</si>
  <si>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</si>
  <si>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</si>
  <si>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</si>
  <si>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</si>
  <si>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</si>
  <si>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</si>
  <si>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</si>
  <si>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</si>
  <si>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</si>
  <si>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</si>
  <si>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</si>
  <si>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</si>
  <si>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</si>
  <si>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</si>
  <si>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</si>
  <si>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</si>
  <si>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</si>
  <si>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</si>
  <si>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</si>
  <si>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</si>
  <si>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</si>
  <si>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</si>
  <si>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</si>
  <si>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</si>
  <si>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</si>
  <si>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</si>
  <si>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</si>
  <si>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</si>
  <si>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</si>
  <si>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</si>
  <si>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</si>
  <si>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</si>
  <si>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</si>
  <si>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</si>
  <si>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</si>
  <si>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</si>
  <si>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</si>
  <si>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</si>
  <si>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</si>
  <si>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</si>
  <si>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</si>
  <si>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</si>
  <si>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</si>
  <si>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</si>
  <si>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</si>
  <si>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</si>
  <si>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</si>
  <si>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</si>
  <si>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</si>
  <si>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</si>
  <si>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</si>
  <si>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</si>
  <si>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</si>
  <si>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</si>
  <si>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</si>
  <si>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</si>
  <si>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</si>
  <si>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</si>
  <si>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</si>
  <si>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</si>
  <si>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</si>
  <si>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</si>
  <si>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</si>
  <si>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</si>
  <si>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</si>
  <si>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</si>
  <si>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</si>
  <si>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</si>
  <si>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</si>
  <si>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</si>
  <si>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</si>
  <si>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</si>
  <si>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</si>
  <si>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</si>
  <si>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</si>
  <si>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</si>
  <si>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</si>
  <si>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</si>
  <si>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</si>
  <si>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</si>
  <si>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</si>
  <si>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</si>
  <si>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</si>
  <si>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</si>
  <si>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</si>
  <si>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</si>
  <si>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</si>
  <si>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</si>
  <si>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</si>
  <si>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</si>
  <si>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</si>
  <si>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</si>
  <si>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</si>
  <si>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</si>
  <si>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</si>
  <si>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</si>
  <si>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</si>
  <si>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</si>
  <si>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</si>
  <si>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</si>
  <si>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</si>
  <si>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</si>
  <si>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</si>
  <si>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</si>
  <si>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</si>
  <si>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</si>
  <si>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</si>
  <si>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</si>
  <si>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</si>
  <si>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</si>
  <si>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</si>
  <si>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</si>
  <si>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</si>
  <si>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</si>
  <si>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</si>
  <si>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</si>
  <si>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</si>
  <si>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</si>
  <si>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</si>
  <si>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</si>
  <si>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</si>
  <si>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</si>
  <si>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</si>
  <si>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</si>
  <si>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</si>
  <si>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</si>
  <si>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</si>
  <si>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</si>
  <si>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</si>
  <si>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</si>
  <si>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</si>
  <si>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</si>
  <si>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</si>
  <si>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</si>
  <si>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</si>
  <si>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</si>
  <si>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</si>
  <si>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</si>
  <si>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</si>
  <si>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</si>
  <si>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</si>
  <si>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</si>
  <si>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</si>
  <si>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</si>
  <si>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</si>
  <si>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</si>
  <si>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</si>
  <si>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</si>
  <si>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</si>
  <si>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</si>
  <si>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</si>
  <si>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</si>
  <si>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</si>
  <si>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</si>
  <si>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</si>
  <si>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</si>
  <si>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</si>
  <si>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</si>
  <si>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</si>
  <si>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</si>
  <si>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</si>
  <si>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</si>
  <si>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</si>
  <si>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</si>
  <si>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</si>
  <si>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</si>
  <si>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</si>
  <si>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</si>
  <si>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</si>
  <si>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</si>
  <si>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</si>
  <si>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</si>
  <si>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</si>
  <si>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</si>
  <si>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</si>
  <si>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</si>
  <si>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</si>
  <si>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</si>
  <si>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</si>
  <si>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</si>
  <si>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</si>
  <si>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</si>
  <si>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</si>
  <si>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</si>
  <si>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</si>
  <si>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</si>
  <si>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</si>
  <si>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</si>
  <si>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</si>
  <si>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</si>
  <si>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</si>
  <si>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</si>
  <si>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</si>
  <si>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</si>
  <si>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</si>
  <si>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</si>
  <si>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</si>
  <si>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</si>
  <si>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</si>
  <si>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</si>
  <si>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</si>
  <si>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</si>
  <si>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</si>
  <si>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</si>
  <si>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</si>
  <si>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</si>
  <si>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</si>
  <si>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</si>
  <si>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</si>
  <si>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</si>
  <si>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</si>
  <si>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</si>
  <si>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</si>
  <si>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</si>
  <si>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</si>
  <si>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</si>
  <si>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</si>
  <si>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</si>
  <si>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</si>
  <si>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</si>
  <si>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</si>
  <si>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</si>
  <si>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</si>
  <si>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</si>
  <si>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</si>
  <si>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</si>
  <si>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</si>
  <si>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</si>
  <si>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</si>
  <si>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</si>
  <si>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</si>
  <si>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</si>
  <si>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</si>
  <si>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</si>
  <si>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</si>
  <si>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</si>
  <si>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</si>
  <si>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</si>
  <si>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</si>
  <si>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</si>
  <si>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</si>
  <si>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</si>
  <si>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</si>
  <si>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</si>
  <si>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</si>
  <si>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</si>
  <si>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</si>
  <si>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</si>
  <si>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</si>
  <si>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</si>
  <si>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</si>
  <si>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</si>
  <si>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</si>
  <si>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</si>
  <si>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</si>
  <si>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</si>
  <si>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</si>
  <si>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</si>
  <si>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</si>
  <si>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</si>
  <si>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</si>
  <si>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</si>
  <si>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</si>
  <si>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</si>
  <si>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</si>
  <si>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</si>
  <si>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</si>
  <si>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</si>
  <si>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</si>
  <si>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</si>
  <si>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</si>
  <si>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</si>
  <si>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</si>
  <si>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</si>
  <si>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</si>
  <si>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</si>
  <si>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</si>
  <si>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</si>
  <si>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</si>
  <si>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</si>
  <si>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</si>
  <si>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</si>
  <si>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</si>
  <si>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</si>
  <si>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</si>
  <si>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</si>
  <si>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</si>
  <si>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</si>
  <si>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</si>
  <si>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</si>
  <si>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</si>
  <si>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</si>
  <si>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</si>
  <si>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</si>
  <si>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</si>
  <si>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</si>
  <si>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</si>
  <si>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</si>
  <si>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</si>
  <si>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</si>
  <si>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</si>
  <si>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</si>
  <si>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</si>
  <si>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</si>
  <si>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</si>
  <si>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</si>
  <si>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</si>
  <si>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</si>
  <si>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</si>
  <si>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</si>
  <si>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</si>
  <si>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</si>
  <si>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</si>
  <si>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</si>
  <si>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</si>
  <si>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</si>
  <si>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</si>
  <si>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</si>
  <si>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</si>
  <si>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</si>
  <si>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</si>
  <si>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</si>
  <si>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</si>
  <si>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</si>
  <si>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</si>
  <si>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</si>
  <si>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</si>
  <si>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</si>
  <si>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</si>
  <si>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</si>
  <si>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</si>
  <si>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</si>
  <si>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</si>
  <si>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</si>
  <si>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</si>
  <si>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</si>
  <si>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</si>
  <si>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</si>
  <si>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</si>
  <si>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</si>
  <si>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</si>
  <si>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</si>
  <si>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</si>
  <si>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</si>
  <si>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</si>
  <si>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</si>
  <si>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</si>
  <si>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</si>
  <si>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</si>
  <si>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</si>
  <si>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</si>
  <si>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</si>
  <si>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</si>
  <si>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</si>
  <si>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</si>
  <si>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</si>
  <si>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</si>
  <si>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</si>
  <si>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</si>
  <si>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</si>
  <si>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</si>
  <si>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</si>
  <si>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</si>
  <si>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</si>
  <si>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</si>
  <si>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</si>
  <si>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</si>
  <si>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</si>
  <si>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</si>
  <si>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</si>
  <si>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</si>
  <si>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</si>
  <si>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</si>
  <si>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</si>
  <si>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</si>
  <si>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</si>
  <si>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</si>
  <si>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</si>
  <si>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</si>
  <si>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</si>
  <si>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</si>
  <si>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</si>
  <si>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</si>
  <si>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</si>
  <si>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</si>
  <si>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</si>
  <si>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</si>
  <si>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</si>
  <si>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</si>
  <si>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</si>
  <si>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</si>
  <si>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</si>
  <si>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</si>
  <si>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</si>
  <si>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</si>
  <si>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</si>
  <si>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</si>
  <si>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</si>
  <si>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</si>
  <si>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</si>
  <si>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</si>
  <si>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</si>
  <si>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</si>
  <si>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</si>
  <si>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</si>
  <si>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</si>
  <si>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</si>
  <si>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</si>
  <si>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</si>
  <si>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</si>
  <si>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</si>
  <si>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</si>
  <si>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</si>
  <si>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</si>
  <si>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</si>
  <si>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</si>
  <si>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</si>
  <si>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</si>
  <si>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</si>
  <si>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</si>
  <si>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</si>
  <si>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</si>
  <si>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</si>
  <si>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</si>
  <si>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</si>
  <si>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</si>
  <si>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</si>
  <si>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</si>
  <si>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</si>
  <si>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</si>
  <si>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</si>
  <si>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</si>
  <si>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</si>
  <si>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</si>
  <si>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</si>
  <si>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</si>
  <si>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</si>
  <si>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</si>
  <si>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</si>
  <si>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</si>
  <si>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</si>
  <si>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</si>
  <si>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</si>
  <si>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</si>
  <si>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</si>
  <si>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</si>
  <si>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</si>
  <si>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</si>
  <si>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</si>
  <si>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</si>
  <si>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</si>
  <si>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</si>
  <si>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</si>
  <si>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</si>
  <si>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</si>
  <si>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</si>
  <si>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</si>
  <si>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</si>
  <si>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</si>
  <si>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</si>
  <si>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</si>
  <si>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</si>
  <si>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</si>
  <si>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</si>
  <si>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</si>
  <si>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</si>
  <si>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</si>
  <si>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</si>
  <si>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</si>
  <si>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</si>
  <si>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</si>
  <si>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</si>
  <si>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</si>
  <si>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</si>
  <si>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</si>
  <si>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</si>
  <si>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</si>
  <si>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</si>
  <si>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</si>
  <si>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</si>
  <si>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</si>
  <si>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</si>
  <si>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</si>
  <si>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</si>
  <si>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</si>
  <si>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</si>
  <si>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</si>
  <si>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</si>
  <si>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</si>
  <si>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</si>
  <si>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</si>
  <si>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</si>
  <si>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</si>
  <si>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</si>
  <si>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</si>
  <si>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</si>
  <si>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</si>
  <si>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</si>
  <si>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</si>
  <si>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</si>
  <si>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</si>
  <si>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</si>
  <si>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</si>
  <si>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</si>
  <si>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</si>
  <si>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</si>
  <si>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</si>
  <si>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</si>
  <si>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</si>
  <si>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</si>
  <si>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</si>
  <si>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</si>
  <si>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</si>
  <si>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</si>
  <si>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</si>
  <si>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</si>
  <si>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</si>
  <si>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</si>
  <si>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</si>
  <si>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</si>
  <si>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</si>
  <si>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</si>
  <si>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</si>
  <si>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</si>
  <si>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</si>
  <si>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</si>
  <si>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</si>
  <si>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</si>
  <si>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</si>
  <si>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</si>
  <si>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</si>
  <si>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</si>
  <si>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</si>
  <si>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</si>
  <si>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</si>
  <si>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</si>
  <si>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</si>
  <si>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</si>
  <si>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</si>
  <si>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</si>
  <si>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</si>
  <si>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</si>
  <si>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</si>
  <si>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</si>
  <si>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</si>
  <si>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</si>
  <si>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</si>
  <si>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</si>
  <si>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</si>
  <si>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</si>
  <si>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</si>
  <si>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</si>
  <si>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</si>
  <si>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</si>
  <si>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</si>
  <si>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</si>
  <si>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</si>
  <si>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</si>
  <si>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</si>
  <si>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</si>
  <si>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</si>
  <si>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</si>
  <si>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</si>
  <si>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</si>
  <si>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</si>
  <si>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</si>
  <si>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</si>
  <si>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</si>
  <si>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</si>
  <si>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</si>
  <si>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</si>
  <si>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</si>
  <si>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</si>
  <si>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</si>
  <si>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</si>
  <si>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</si>
  <si>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</si>
  <si>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</si>
  <si>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</si>
  <si>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</si>
  <si>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</si>
  <si>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</si>
  <si>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</si>
  <si>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</si>
  <si>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</si>
  <si>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</si>
  <si>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</si>
  <si>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</si>
  <si>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</si>
  <si>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</si>
  <si>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</si>
  <si>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</si>
  <si>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</si>
  <si>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</si>
  <si>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</si>
  <si>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</si>
  <si>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</si>
  <si>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</si>
  <si>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</si>
  <si>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</si>
  <si>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</si>
  <si>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</si>
  <si>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</si>
  <si>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</si>
  <si>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</si>
  <si>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</si>
  <si>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</si>
  <si>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</si>
  <si>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</si>
  <si>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</si>
  <si>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</si>
  <si>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</si>
  <si>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</si>
  <si>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</si>
  <si>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</si>
  <si>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</si>
  <si>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</si>
  <si>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</si>
  <si>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</si>
  <si>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</si>
  <si>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</si>
  <si>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</si>
  <si>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</si>
  <si>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</si>
  <si>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</si>
  <si>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</si>
  <si>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</si>
  <si>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</si>
  <si>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</si>
  <si>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</si>
  <si>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</si>
  <si>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</si>
  <si>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</si>
  <si>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</si>
  <si>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</si>
  <si>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</si>
  <si>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</si>
  <si>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</si>
  <si>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</si>
  <si>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</si>
  <si>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</si>
  <si>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</si>
  <si>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</si>
  <si>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</si>
  <si>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</si>
  <si>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</si>
  <si>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</si>
  <si>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</si>
  <si>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</si>
  <si>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</si>
  <si>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</si>
  <si>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</si>
  <si>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</si>
  <si>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</si>
  <si>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</si>
  <si>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</si>
  <si>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</si>
  <si>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</si>
  <si>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</si>
  <si>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</si>
  <si>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</si>
  <si>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</si>
  <si>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</si>
  <si>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</si>
  <si>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</si>
  <si>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</si>
  <si>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</si>
  <si>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</si>
  <si>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</si>
  <si>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</si>
  <si>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</si>
  <si>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</si>
  <si>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</si>
  <si>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</si>
  <si>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</si>
  <si>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</si>
  <si>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</si>
  <si>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</si>
  <si>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</si>
  <si>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</si>
  <si>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</si>
  <si>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</si>
  <si>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</si>
  <si>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</si>
  <si>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</si>
  <si>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</si>
  <si>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</si>
  <si>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</si>
  <si>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</si>
  <si>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</si>
  <si>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</si>
  <si>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</si>
  <si>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</si>
  <si>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</si>
  <si>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</si>
  <si>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</si>
  <si>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</si>
  <si>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</si>
  <si>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</si>
  <si>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</si>
  <si>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</si>
  <si>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</si>
  <si>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</si>
  <si>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</si>
  <si>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</si>
  <si>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</si>
  <si>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</si>
  <si>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</si>
  <si>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</si>
  <si>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</si>
  <si>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</si>
  <si>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</si>
  <si>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</si>
  <si>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</si>
  <si>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</si>
  <si>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</si>
  <si>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</si>
  <si>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</si>
  <si>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</si>
  <si>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</si>
  <si>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</si>
  <si>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</si>
  <si>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</si>
  <si>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</si>
  <si>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</si>
  <si>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</si>
  <si>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</si>
  <si>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</si>
  <si>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</si>
  <si>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</si>
  <si>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</si>
  <si>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</si>
  <si>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</si>
  <si>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</si>
  <si>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</si>
  <si>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</si>
  <si>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</si>
  <si>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</si>
  <si>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</si>
  <si>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</si>
  <si>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</si>
  <si>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</si>
  <si>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</si>
  <si>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</si>
  <si>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</si>
  <si>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</si>
  <si>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</si>
  <si>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</si>
  <si>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</si>
  <si>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</si>
  <si>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</si>
  <si>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</si>
  <si>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</si>
  <si>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</si>
  <si>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</si>
  <si>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</si>
  <si>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</si>
  <si>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</si>
  <si>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</si>
  <si>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</si>
  <si>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</si>
  <si>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</si>
  <si>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</si>
  <si>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</si>
  <si>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</si>
  <si>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</si>
  <si>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</si>
  <si>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</si>
  <si>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</si>
  <si>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</si>
  <si>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</si>
  <si>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</si>
  <si>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</si>
  <si>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</si>
  <si>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</si>
  <si>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</si>
  <si>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</si>
  <si>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</si>
  <si>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</si>
  <si>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</si>
  <si>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</si>
  <si>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</si>
  <si>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</si>
  <si>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</si>
  <si>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</si>
  <si>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</si>
  <si>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</si>
  <si>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</si>
  <si>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</si>
  <si>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</si>
  <si>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</si>
  <si>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</si>
  <si>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</si>
  <si>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</si>
  <si>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</si>
  <si>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</si>
  <si>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</si>
  <si>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</si>
  <si>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</si>
  <si>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</si>
  <si>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</si>
  <si>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</si>
  <si>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</si>
  <si>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</si>
  <si>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</si>
  <si>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</si>
  <si>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</si>
  <si>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</si>
  <si>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</si>
  <si>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</si>
  <si>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</si>
  <si>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</si>
  <si>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</si>
  <si>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</si>
  <si>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</si>
  <si>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</si>
  <si>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</si>
  <si>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</si>
  <si>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</si>
  <si>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</si>
  <si>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</si>
  <si>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</si>
  <si>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</si>
  <si>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</si>
  <si>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</si>
  <si>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</si>
  <si>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</si>
  <si>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</si>
  <si>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</si>
  <si>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</si>
  <si>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</si>
  <si>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</si>
  <si>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</si>
  <si>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</si>
  <si>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</si>
  <si>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</si>
  <si>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</si>
  <si>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</si>
  <si>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</si>
  <si>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</si>
  <si>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</si>
  <si>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</si>
  <si>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</si>
  <si>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</si>
  <si>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</si>
  <si>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</si>
  <si>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</si>
  <si>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</si>
  <si>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</si>
  <si>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</si>
  <si>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</si>
  <si>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</si>
  <si>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</si>
  <si>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</si>
  <si>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</si>
  <si>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</si>
  <si>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</si>
  <si>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</si>
  <si>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</si>
  <si>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</si>
  <si>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</si>
  <si>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</si>
  <si>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</si>
  <si>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</si>
  <si>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</si>
  <si>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</si>
  <si>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</si>
  <si>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</si>
  <si>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</si>
  <si>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</si>
  <si>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</si>
  <si>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</si>
  <si>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</si>
  <si>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</si>
  <si>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</si>
  <si>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</si>
  <si>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</si>
  <si>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</si>
  <si>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</si>
  <si>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</si>
  <si>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</si>
  <si>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</si>
  <si>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</si>
  <si>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</si>
  <si>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</si>
  <si>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</si>
  <si>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</si>
  <si>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</si>
  <si>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</si>
  <si>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</si>
  <si>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</si>
  <si>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</si>
  <si>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</si>
  <si>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</si>
  <si>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</si>
  <si>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</si>
  <si>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</si>
  <si>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</si>
  <si>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</si>
  <si>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</si>
  <si>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</si>
  <si>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</si>
  <si>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</si>
  <si>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</si>
  <si>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</si>
  <si>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</si>
  <si>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</si>
  <si>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</si>
  <si>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</si>
  <si>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</si>
  <si>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</si>
  <si>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</si>
  <si>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</si>
  <si>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</si>
  <si>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</si>
  <si>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</si>
  <si>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</si>
  <si>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</si>
  <si>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</si>
  <si>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</si>
  <si>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</si>
  <si>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</si>
  <si>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</si>
  <si>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</si>
  <si>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</si>
  <si>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</si>
  <si>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</si>
  <si>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</si>
  <si>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</si>
  <si>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</si>
  <si>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</si>
  <si>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</si>
  <si>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</si>
  <si>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</si>
  <si>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</si>
  <si>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</si>
  <si>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</si>
  <si>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</si>
  <si>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</si>
  <si>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</si>
  <si>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</si>
  <si>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</si>
  <si>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</si>
  <si>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</si>
  <si>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</si>
  <si>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</si>
  <si>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</si>
  <si>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</si>
  <si>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</si>
  <si>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</si>
  <si>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</si>
  <si>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</si>
  <si>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</si>
  <si>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</si>
  <si>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</si>
  <si>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</si>
  <si>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</si>
  <si>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</si>
  <si>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</si>
  <si>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</si>
  <si>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</si>
  <si>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</si>
  <si>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</si>
  <si>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</si>
  <si>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</si>
  <si>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</si>
  <si>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</si>
  <si>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</si>
  <si>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</si>
  <si>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</si>
  <si>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</si>
  <si>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</si>
  <si>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</si>
  <si>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</si>
  <si>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</si>
  <si>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</si>
  <si>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</si>
  <si>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</si>
  <si>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</si>
  <si>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</si>
  <si>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</si>
  <si>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</si>
  <si>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</si>
  <si>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</si>
  <si>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</si>
  <si>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</si>
  <si>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</si>
  <si>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</si>
  <si>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</si>
  <si>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</si>
  <si>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</si>
  <si>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</si>
  <si>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</si>
  <si>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</si>
  <si>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</si>
  <si>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</si>
  <si>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</si>
  <si>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</si>
  <si>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</si>
  <si>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</si>
  <si>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</si>
  <si>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</si>
  <si>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</si>
  <si>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</si>
  <si>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</si>
  <si>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</si>
  <si>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</si>
  <si>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</si>
  <si>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</si>
  <si>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</si>
  <si>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</si>
  <si>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</si>
  <si>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</si>
  <si>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</si>
  <si>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</si>
  <si>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</si>
  <si>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</si>
  <si>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</si>
  <si>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</si>
  <si>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</si>
  <si>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</si>
  <si>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</si>
  <si>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</si>
  <si>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</si>
  <si>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</si>
  <si>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</si>
  <si>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</si>
  <si>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</si>
  <si>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</si>
  <si>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</si>
  <si>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</si>
  <si>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</si>
  <si>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</si>
  <si>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</si>
  <si>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</si>
  <si>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</si>
  <si>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</si>
  <si>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</si>
  <si>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</si>
  <si>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</si>
  <si>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</si>
  <si>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</si>
  <si>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</si>
  <si>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</si>
  <si>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</si>
  <si>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</si>
  <si>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</si>
  <si>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</si>
  <si>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</si>
  <si>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</si>
  <si>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</si>
  <si>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</si>
  <si>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</si>
  <si>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</si>
  <si>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</si>
  <si>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</si>
  <si>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</si>
  <si>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</si>
  <si>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</si>
  <si>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</si>
  <si>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</si>
  <si>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</si>
  <si>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</si>
  <si>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</si>
  <si>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</si>
  <si>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</si>
  <si>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</si>
  <si>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</si>
  <si>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</si>
  <si>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</si>
  <si>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</si>
  <si>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</si>
  <si>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</si>
  <si>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</si>
  <si>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</si>
  <si>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</si>
  <si>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</si>
  <si>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</si>
  <si>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</si>
  <si>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</si>
  <si>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</si>
  <si>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</si>
  <si>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</si>
  <si>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</si>
  <si>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</si>
  <si>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</si>
  <si>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</si>
  <si>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</si>
  <si>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</si>
  <si>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</si>
  <si>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</si>
  <si>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</si>
  <si>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</si>
  <si>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</si>
  <si>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</si>
  <si>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</si>
  <si>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</si>
  <si>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</si>
  <si>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</si>
  <si>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</si>
  <si>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</si>
  <si>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</si>
  <si>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</si>
  <si>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</si>
  <si>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</si>
  <si>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</si>
  <si>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</si>
  <si>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</si>
  <si>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</si>
  <si>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</si>
  <si>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</si>
  <si>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</si>
  <si>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</si>
  <si>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</si>
  <si>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</si>
  <si>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</si>
  <si>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</si>
  <si>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</si>
  <si>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</si>
  <si>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</si>
  <si>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</si>
  <si>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</si>
  <si>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</si>
  <si>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</si>
  <si>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</si>
  <si>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</si>
  <si>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</si>
  <si>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</si>
  <si>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</si>
  <si>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</si>
  <si>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</si>
  <si>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</si>
  <si>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</si>
  <si>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</si>
  <si>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</si>
  <si>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</si>
  <si>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</si>
  <si>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</si>
  <si>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</si>
  <si>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</si>
  <si>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</si>
  <si>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</si>
  <si>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</si>
  <si>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</si>
  <si>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</si>
  <si>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</si>
  <si>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</si>
  <si>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</si>
  <si>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</si>
  <si>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</si>
  <si>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</si>
  <si>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</si>
  <si>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</si>
  <si>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</si>
  <si>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</si>
  <si>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</si>
  <si>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</si>
  <si>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</si>
  <si>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</si>
  <si>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</si>
  <si>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</si>
  <si>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</si>
  <si>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</si>
  <si>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</si>
  <si>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</si>
  <si>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</si>
  <si>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</si>
  <si>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</si>
  <si>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</si>
  <si>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</si>
  <si>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</si>
  <si>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</si>
  <si>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</si>
  <si>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</si>
  <si>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</si>
  <si>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</si>
  <si>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</si>
  <si>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</si>
  <si>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</si>
  <si>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</si>
  <si>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</si>
  <si>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</si>
  <si>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</si>
  <si>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</si>
  <si>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</si>
  <si>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</si>
  <si>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</si>
  <si>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</si>
  <si>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</si>
  <si>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</si>
  <si>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</si>
  <si>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</si>
  <si>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</si>
  <si>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</si>
  <si>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</si>
  <si>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</si>
  <si>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</si>
  <si>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</si>
  <si>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</si>
  <si>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</si>
  <si>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</si>
  <si>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</si>
  <si>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</si>
  <si>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</si>
  <si>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</si>
  <si>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</si>
  <si>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</si>
  <si>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</si>
  <si>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</si>
  <si>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</si>
  <si>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</si>
  <si>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</si>
  <si>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</si>
  <si>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</si>
  <si>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</si>
  <si>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</si>
  <si>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</si>
  <si>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</si>
  <si>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</si>
  <si>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</si>
  <si>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</si>
  <si>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</si>
  <si>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</si>
  <si>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</si>
  <si>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</si>
  <si>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</si>
  <si>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</si>
  <si>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</si>
  <si>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</si>
  <si>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</si>
  <si>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</si>
  <si>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</si>
  <si>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</si>
  <si>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</si>
  <si>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</si>
  <si>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</si>
  <si>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</si>
  <si>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</si>
  <si>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</si>
  <si>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</si>
  <si>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</si>
  <si>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</si>
  <si>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</si>
  <si>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</si>
  <si>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</si>
  <si>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</si>
  <si>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</si>
  <si>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</si>
  <si>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</si>
  <si>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</si>
  <si>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</si>
  <si>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</si>
  <si>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</si>
  <si>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</si>
  <si>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</si>
  <si>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</si>
  <si>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</si>
  <si>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</si>
  <si>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</si>
  <si>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</si>
  <si>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</si>
  <si>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</si>
  <si>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</si>
  <si>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</si>
  <si>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</si>
  <si>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</si>
  <si>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</si>
  <si>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</si>
  <si>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</si>
  <si>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</si>
  <si>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</si>
  <si>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</si>
  <si>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</si>
  <si>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</si>
  <si>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</si>
  <si>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</si>
  <si>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</si>
  <si>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</si>
  <si>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</si>
  <si>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</si>
  <si>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</si>
  <si>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</si>
  <si>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</si>
  <si>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</si>
  <si>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</si>
  <si>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</si>
  <si>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</si>
  <si>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</si>
  <si>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</si>
  <si>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</si>
  <si>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</si>
  <si>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</si>
  <si>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</si>
  <si>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</si>
  <si>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</si>
  <si>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</si>
  <si>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</si>
  <si>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</si>
  <si>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</si>
  <si>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</si>
  <si>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</si>
  <si>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</si>
  <si>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</si>
  <si>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</si>
  <si>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</si>
  <si>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</si>
  <si>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</si>
  <si>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</si>
  <si>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</si>
  <si>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</si>
  <si>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</si>
  <si>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</si>
  <si>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</si>
  <si>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</si>
  <si>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</si>
  <si>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</si>
  <si>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</si>
  <si>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</si>
  <si>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</si>
  <si>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</si>
  <si>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</si>
  <si>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</si>
  <si>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</si>
  <si>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</si>
  <si>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</si>
  <si>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</si>
  <si>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</si>
  <si>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</si>
  <si>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</si>
  <si>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</si>
  <si>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</si>
  <si>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</si>
  <si>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</si>
  <si>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</si>
  <si>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</si>
  <si>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</si>
  <si>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</si>
  <si>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</si>
  <si>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</si>
  <si>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</si>
  <si>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</si>
  <si>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</si>
  <si>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</si>
  <si>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</si>
  <si>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</si>
  <si>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</si>
  <si>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</si>
  <si>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</si>
  <si>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</si>
  <si>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</si>
  <si>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</si>
  <si>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</si>
  <si>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</si>
  <si>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</si>
  <si>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</si>
  <si>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</si>
  <si>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</si>
  <si>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</si>
  <si>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</si>
  <si>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</si>
  <si>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</si>
  <si>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</si>
  <si>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</si>
  <si>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</si>
  <si>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</si>
  <si>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</si>
  <si>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</si>
  <si>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</si>
  <si>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</si>
  <si>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</si>
  <si>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</si>
  <si>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</si>
  <si>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</si>
  <si>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</si>
  <si>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</si>
  <si>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</si>
  <si>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</si>
  <si>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</si>
  <si>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</si>
  <si>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</si>
  <si>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</si>
  <si>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</si>
  <si>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</si>
  <si>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</si>
  <si>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</si>
  <si>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</si>
  <si>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</si>
  <si>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</si>
  <si>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</si>
  <si>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</si>
  <si>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</si>
  <si>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</si>
  <si>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</si>
  <si>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</si>
  <si>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</si>
  <si>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</si>
  <si>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</si>
  <si>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</si>
  <si>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</si>
  <si>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</si>
  <si>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</si>
  <si>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</si>
  <si>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</si>
  <si>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</si>
  <si>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</si>
  <si>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</si>
  <si>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</si>
  <si>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</si>
  <si>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</si>
  <si>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</si>
  <si>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</si>
  <si>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</si>
  <si>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</si>
  <si>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</si>
  <si>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</si>
  <si>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</si>
  <si>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</si>
  <si>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</si>
  <si>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</si>
  <si>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</si>
  <si>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</si>
  <si>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</si>
  <si>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</si>
  <si>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</si>
  <si>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</si>
  <si>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</si>
  <si>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</si>
  <si>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</si>
  <si>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</si>
  <si>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</si>
  <si>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</si>
  <si>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</si>
  <si>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</si>
  <si>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</si>
  <si>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</si>
  <si>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</si>
  <si>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</si>
  <si>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</si>
  <si>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</si>
  <si>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</si>
  <si>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</si>
  <si>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</si>
  <si>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</si>
  <si>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</si>
  <si>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</si>
  <si>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</si>
  <si>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</si>
  <si>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</si>
  <si>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</si>
  <si>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</si>
  <si>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</si>
  <si>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</si>
  <si>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</si>
  <si>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</si>
  <si>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</si>
  <si>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</si>
  <si>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</si>
  <si>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</si>
  <si>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</si>
  <si>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</si>
  <si>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</si>
  <si>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</si>
  <si>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</si>
  <si>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</si>
  <si>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</si>
  <si>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</si>
  <si>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</si>
  <si>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</si>
  <si>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</si>
  <si>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</si>
  <si>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</si>
  <si>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</si>
  <si>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</si>
  <si>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</si>
  <si>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</si>
  <si>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</si>
  <si>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</si>
  <si>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</si>
  <si>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</si>
  <si>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</si>
  <si>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</si>
  <si>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</si>
  <si>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</si>
  <si>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</si>
  <si>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</si>
  <si>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</si>
  <si>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</si>
  <si>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</si>
  <si>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</si>
  <si>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</si>
  <si>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</si>
  <si>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</si>
  <si>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</si>
  <si>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</si>
  <si>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</si>
  <si>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</si>
  <si>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</si>
  <si>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</si>
  <si>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</si>
  <si>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</si>
  <si>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</si>
  <si>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</si>
  <si>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</si>
  <si>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</si>
  <si>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</si>
  <si>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</si>
  <si>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</si>
  <si>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</si>
  <si>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</si>
  <si>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</si>
  <si>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</si>
  <si>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</si>
  <si>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</si>
  <si>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</si>
  <si>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</si>
  <si>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</si>
  <si>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</si>
  <si>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</si>
  <si>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</si>
  <si>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</si>
  <si>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</si>
  <si>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</si>
  <si>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</si>
  <si>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</si>
  <si>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</si>
  <si>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</si>
  <si>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</si>
  <si>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</si>
  <si>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</si>
  <si>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</si>
  <si>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</si>
  <si>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</si>
  <si>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</si>
  <si>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</si>
  <si>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</si>
  <si>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</si>
  <si>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</si>
  <si>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</si>
  <si>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</si>
  <si>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</si>
  <si>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</si>
  <si>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</si>
  <si>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</si>
  <si>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</si>
  <si>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</si>
  <si>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</si>
  <si>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</si>
  <si>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</si>
  <si>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</si>
  <si>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</si>
  <si>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</si>
  <si>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</si>
  <si>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</si>
  <si>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</si>
  <si>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</si>
  <si>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</si>
  <si>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</si>
  <si>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</si>
  <si>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</si>
  <si>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</si>
  <si>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</si>
  <si>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</si>
  <si>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</si>
  <si>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</si>
  <si>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</si>
  <si>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</si>
  <si>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</si>
  <si>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</si>
  <si>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</si>
  <si>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</si>
  <si>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</si>
  <si>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</si>
  <si>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</si>
  <si>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</si>
  <si>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</si>
  <si>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</si>
  <si>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</si>
  <si>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</si>
  <si>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</si>
  <si>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</si>
  <si>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</si>
  <si>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</si>
  <si>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</si>
  <si>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</si>
  <si>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</si>
  <si>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</si>
  <si>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</si>
  <si>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</si>
  <si>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</si>
  <si>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</si>
  <si>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</si>
  <si>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</si>
  <si>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</si>
  <si>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</si>
  <si>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</si>
  <si>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</si>
  <si>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</si>
  <si>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</si>
  <si>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</si>
  <si>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</si>
  <si>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</si>
  <si>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</si>
  <si>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</si>
  <si>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</si>
  <si>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</si>
  <si>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</si>
  <si>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</si>
  <si>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</si>
  <si>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</si>
  <si>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</si>
  <si>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</si>
  <si>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</si>
  <si>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</si>
  <si>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</si>
  <si>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</si>
  <si>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</si>
  <si>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</si>
  <si>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</si>
  <si>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</si>
  <si>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</si>
  <si>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</si>
  <si>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</si>
  <si>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</si>
  <si>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</si>
  <si>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</si>
  <si>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</si>
  <si>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</si>
  <si>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</si>
  <si>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</si>
  <si>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</si>
  <si>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</si>
  <si>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</si>
  <si>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</si>
  <si>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</si>
  <si>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</si>
  <si>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</si>
  <si>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</si>
  <si>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</si>
  <si>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</si>
  <si>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</si>
  <si>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</si>
  <si>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</si>
  <si>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</si>
  <si>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</si>
  <si>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</si>
  <si>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</si>
  <si>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</si>
  <si>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</si>
  <si>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</si>
  <si>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</si>
  <si>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</si>
  <si>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</si>
  <si>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</si>
  <si>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</si>
  <si>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</si>
  <si>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</si>
  <si>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</si>
  <si>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</si>
  <si>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</si>
  <si>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</si>
  <si>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</si>
  <si>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</si>
  <si>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</si>
  <si>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</si>
  <si>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</si>
  <si>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</si>
  <si>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</si>
  <si>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</si>
  <si>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</si>
  <si>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</si>
  <si>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</si>
  <si>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</si>
  <si>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</si>
  <si>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</si>
  <si>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</si>
  <si>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</si>
  <si>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</si>
  <si>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</si>
  <si>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</si>
  <si>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</si>
  <si>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</si>
  <si>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</si>
  <si>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</si>
  <si>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</si>
  <si>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</si>
  <si>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</si>
  <si>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</si>
  <si>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</si>
  <si>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</si>
  <si>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</si>
  <si>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</si>
  <si>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</si>
  <si>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</si>
  <si>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</si>
  <si>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</si>
  <si>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</si>
  <si>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</si>
  <si>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</si>
  <si>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</si>
  <si>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</si>
  <si>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</si>
  <si>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</si>
  <si>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</si>
  <si>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</si>
  <si>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</si>
  <si>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</si>
  <si>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</si>
  <si>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</si>
  <si>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</si>
  <si>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</si>
  <si>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</si>
  <si>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</si>
  <si>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</si>
  <si>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</si>
  <si>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</si>
  <si>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</si>
  <si>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</si>
  <si>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</si>
  <si>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</si>
  <si>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</si>
  <si>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</si>
  <si>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</si>
  <si>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</si>
  <si>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</si>
  <si>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</si>
  <si>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</si>
  <si>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</si>
  <si>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</si>
  <si>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</si>
  <si>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</si>
  <si>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</si>
  <si>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</si>
  <si>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</si>
  <si>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</si>
  <si>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</si>
  <si>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</si>
  <si>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</si>
  <si>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</si>
  <si>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</si>
  <si>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</si>
  <si>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</si>
  <si>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</si>
  <si>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</si>
  <si>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</si>
  <si>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</si>
  <si>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</si>
  <si>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</si>
  <si>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</si>
  <si>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</si>
  <si>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</si>
  <si>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</si>
  <si>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</si>
  <si>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</si>
  <si>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</si>
  <si>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</si>
  <si>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</si>
  <si>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</si>
  <si>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</si>
  <si>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</si>
  <si>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</si>
  <si>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</si>
  <si>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</si>
  <si>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</si>
  <si>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</si>
  <si>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</si>
  <si>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</si>
  <si>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</si>
  <si>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</si>
  <si>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</si>
  <si>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</si>
  <si>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</si>
  <si>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</si>
  <si>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</si>
  <si>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</si>
  <si>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</si>
  <si>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</si>
  <si>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</si>
  <si>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</si>
  <si>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</si>
  <si>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</si>
  <si>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</si>
  <si>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</si>
  <si>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</si>
  <si>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</si>
  <si>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</si>
  <si>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</si>
  <si>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</si>
  <si>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</si>
  <si>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</si>
  <si>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</si>
  <si>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</si>
  <si>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</si>
  <si>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</si>
  <si>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</si>
  <si>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</si>
  <si>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</si>
  <si>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</si>
  <si>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</si>
  <si>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</si>
  <si>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</si>
  <si>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</si>
  <si>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</si>
  <si>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</si>
  <si>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</si>
  <si>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</si>
  <si>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</si>
  <si>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</si>
  <si>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</si>
  <si>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</si>
  <si>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</si>
  <si>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</si>
  <si>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</si>
  <si>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</si>
  <si>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</si>
  <si>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</si>
  <si>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</si>
  <si>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</si>
  <si>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</si>
  <si>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</si>
  <si>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</si>
  <si>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</si>
  <si>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</si>
  <si>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</si>
  <si>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</si>
  <si>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</si>
  <si>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</si>
  <si>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</si>
  <si>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</si>
  <si>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</si>
  <si>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</si>
  <si>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</si>
  <si>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</si>
  <si>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</si>
  <si>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</si>
  <si>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</si>
  <si>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</si>
  <si>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</si>
  <si>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</si>
  <si>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</si>
  <si>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</si>
  <si>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</si>
  <si>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</si>
  <si>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</si>
  <si>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</si>
  <si>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</si>
  <si>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</si>
  <si>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</si>
  <si>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</si>
  <si>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</si>
  <si>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</si>
  <si>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</si>
  <si>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</si>
  <si>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</si>
  <si>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</si>
  <si>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</si>
  <si>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</si>
  <si>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</si>
  <si>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</si>
  <si>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</si>
  <si>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</si>
  <si>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</si>
  <si>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</si>
  <si>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</si>
  <si>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</si>
  <si>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</si>
  <si>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</si>
  <si>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</si>
  <si>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</si>
  <si>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</si>
  <si>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</si>
  <si>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</si>
  <si>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</si>
  <si>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</si>
  <si>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</si>
  <si>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</si>
  <si>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</si>
  <si>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</si>
  <si>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</si>
  <si>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</si>
  <si>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</si>
  <si>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</si>
  <si>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</si>
  <si>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</si>
  <si>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</si>
  <si>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</si>
  <si>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</si>
  <si>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</si>
  <si>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</si>
  <si>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</si>
  <si>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</si>
  <si>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</si>
  <si>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</si>
  <si>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</si>
  <si>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</si>
  <si>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</si>
  <si>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</si>
  <si>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</si>
  <si>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</si>
  <si>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</si>
  <si>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</si>
  <si>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</si>
  <si>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</si>
  <si>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</si>
  <si>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</si>
  <si>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</si>
  <si>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</si>
  <si>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</si>
  <si>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</si>
  <si>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</si>
  <si>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</si>
  <si>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</si>
  <si>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</si>
  <si>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</si>
  <si>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</si>
  <si>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</si>
  <si>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</si>
  <si>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</si>
  <si>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</si>
  <si>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</si>
  <si>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</si>
  <si>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</si>
  <si>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</si>
  <si>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</si>
  <si>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</si>
  <si>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</si>
  <si>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</si>
  <si>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</si>
  <si>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</si>
  <si>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</si>
  <si>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</si>
  <si>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</si>
  <si>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</si>
  <si>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</si>
  <si>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</si>
  <si>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</si>
  <si>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</si>
  <si>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</si>
  <si>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</si>
  <si>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</si>
  <si>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</si>
  <si>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</si>
  <si>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</si>
  <si>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</si>
  <si>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</si>
  <si>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</si>
  <si>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</si>
  <si>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</si>
  <si>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</si>
  <si>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</si>
  <si>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</si>
  <si>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</si>
  <si>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</si>
  <si>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</si>
  <si>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</si>
  <si>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</si>
  <si>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</si>
  <si>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</si>
  <si>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</si>
  <si>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</si>
  <si>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</si>
  <si>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</si>
  <si>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</si>
  <si>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</si>
  <si>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</si>
  <si>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</si>
  <si>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</si>
  <si>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</si>
  <si>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</si>
  <si>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</si>
  <si>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</si>
  <si>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</si>
  <si>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</si>
  <si>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</si>
  <si>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</si>
  <si>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</si>
  <si>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</si>
  <si>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</si>
  <si>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</si>
  <si>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</si>
  <si>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</si>
  <si>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</si>
  <si>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</si>
  <si>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</si>
  <si>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</si>
  <si>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</si>
  <si>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</si>
  <si>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</si>
  <si>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</si>
  <si>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</si>
  <si>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</si>
  <si>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</si>
  <si>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</si>
  <si>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</si>
  <si>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</si>
  <si>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</si>
  <si>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</si>
  <si>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</si>
  <si>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</si>
  <si>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</si>
  <si>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</si>
  <si>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</si>
  <si>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</si>
  <si>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</si>
  <si>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</si>
  <si>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</si>
  <si>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</si>
  <si>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</si>
  <si>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</si>
  <si>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</si>
  <si>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</si>
  <si>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</si>
  <si>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</si>
  <si>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</si>
  <si>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</si>
  <si>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</si>
  <si>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</si>
  <si>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</si>
  <si>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</si>
  <si>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</si>
  <si>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</si>
  <si>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</si>
  <si>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</si>
  <si>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</si>
  <si>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</si>
  <si>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</si>
  <si>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</si>
  <si>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</si>
  <si>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</si>
  <si>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</si>
  <si>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</si>
  <si>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</si>
  <si>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</si>
  <si>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</si>
  <si>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</si>
  <si>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</si>
  <si>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</si>
  <si>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</si>
  <si>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</si>
  <si>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</si>
  <si>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</si>
  <si>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</si>
  <si>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</si>
  <si>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</si>
  <si>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</si>
  <si>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</si>
  <si>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</si>
  <si>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</si>
  <si>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</si>
  <si>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</si>
  <si>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</si>
  <si>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</si>
  <si>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</si>
  <si>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</si>
  <si>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</si>
  <si>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</si>
  <si>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</si>
  <si>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</si>
  <si>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</si>
  <si>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</si>
  <si>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</si>
  <si>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</si>
  <si>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</si>
  <si>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</si>
  <si>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</si>
  <si>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</si>
  <si>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</si>
  <si>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</si>
  <si>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</si>
  <si>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</si>
  <si>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</si>
  <si>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</si>
  <si>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</si>
  <si>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</si>
  <si>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</si>
  <si>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</si>
  <si>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</si>
  <si>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</si>
  <si>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</si>
  <si>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</si>
  <si>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</si>
  <si>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</si>
  <si>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</si>
  <si>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</si>
  <si>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</si>
  <si>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</si>
  <si>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</si>
  <si>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</si>
  <si>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</si>
  <si>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</si>
  <si>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</si>
  <si>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</si>
  <si>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</si>
  <si>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</si>
  <si>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</si>
  <si>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</si>
  <si>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</si>
  <si>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</si>
  <si>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</si>
  <si>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</si>
  <si>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</si>
  <si>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</si>
  <si>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</si>
  <si>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</si>
  <si>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</si>
  <si>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</si>
  <si>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</si>
  <si>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</si>
  <si>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</si>
  <si>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</si>
  <si>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</si>
  <si>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</si>
  <si>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</si>
  <si>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</si>
  <si>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</si>
  <si>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</si>
  <si>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</si>
  <si>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</si>
  <si>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</si>
  <si>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</si>
  <si>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</si>
  <si>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</si>
  <si>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</si>
  <si>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</si>
  <si>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</si>
  <si>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</si>
  <si>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</si>
  <si>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</si>
  <si>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</si>
  <si>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</si>
  <si>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</si>
  <si>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</si>
  <si>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</si>
  <si>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</si>
  <si>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</si>
  <si>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</si>
  <si>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</si>
  <si>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</si>
  <si>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</si>
  <si>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</si>
  <si>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</si>
  <si>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</si>
  <si>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</si>
  <si>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</si>
  <si>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</si>
  <si>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</si>
  <si>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</si>
  <si>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</si>
  <si>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</si>
  <si>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</si>
  <si>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</si>
  <si>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</si>
  <si>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</si>
  <si>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</si>
  <si>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</si>
  <si>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</si>
  <si>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</si>
  <si>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</si>
  <si>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</si>
  <si>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</si>
  <si>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</si>
  <si>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</si>
  <si>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</si>
  <si>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</si>
  <si>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</si>
  <si>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</si>
  <si>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</si>
  <si>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</si>
  <si>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</si>
  <si>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</si>
  <si>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</si>
  <si>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</si>
  <si>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</si>
  <si>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</si>
  <si>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</si>
  <si>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</si>
  <si>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</si>
  <si>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</si>
  <si>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</si>
  <si>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</si>
  <si>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</si>
  <si>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</si>
  <si>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</si>
  <si>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</si>
  <si>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</si>
  <si>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</si>
  <si>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</si>
  <si>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</si>
  <si>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</si>
  <si>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</si>
  <si>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</si>
  <si>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</si>
  <si>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</si>
  <si>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</si>
  <si>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</si>
  <si>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</si>
  <si>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</si>
  <si>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</si>
  <si>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</si>
  <si>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</si>
  <si>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</si>
  <si>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</si>
  <si>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</si>
  <si>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</si>
  <si>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</si>
  <si>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</si>
  <si>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</si>
  <si>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</si>
  <si>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</si>
  <si>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</si>
  <si>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</si>
  <si>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</si>
  <si>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</si>
  <si>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</si>
  <si>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</si>
  <si>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</si>
  <si>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</si>
  <si>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</si>
  <si>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</si>
  <si>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</si>
  <si>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</si>
  <si>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</si>
  <si>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</si>
  <si>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</si>
  <si>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</si>
  <si>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</si>
  <si>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</si>
  <si>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</si>
  <si>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</si>
  <si>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</si>
  <si>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</si>
  <si>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</si>
  <si>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</si>
  <si>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</si>
  <si>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</si>
  <si>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</si>
  <si>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</si>
  <si>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</si>
  <si>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</si>
  <si>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</si>
  <si>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</si>
  <si>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</si>
  <si>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</si>
  <si>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</si>
  <si>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</si>
  <si>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</si>
  <si>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</si>
  <si>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</si>
  <si>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</si>
  <si>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</si>
  <si>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</si>
  <si>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</si>
  <si>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</si>
  <si>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</si>
  <si>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</si>
  <si>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</si>
  <si>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</si>
  <si>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</si>
  <si>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</si>
  <si>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</si>
  <si>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</si>
  <si>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</si>
  <si>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</si>
  <si>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</si>
  <si>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</si>
  <si>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</si>
  <si>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</si>
  <si>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</si>
  <si>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</si>
  <si>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</si>
  <si>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</si>
  <si>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</si>
  <si>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</si>
  <si>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</si>
  <si>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</si>
  <si>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</si>
  <si>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</si>
  <si>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</si>
  <si>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</si>
  <si>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</si>
  <si>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</si>
  <si>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</si>
  <si>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</si>
  <si>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</si>
  <si>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</si>
  <si>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</si>
  <si>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</si>
  <si>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</si>
  <si>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</si>
  <si>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</si>
  <si>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</si>
  <si>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</si>
  <si>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</si>
  <si>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</si>
  <si>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</si>
  <si>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</si>
  <si>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</si>
  <si>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</si>
  <si>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</si>
  <si>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</si>
  <si>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</si>
  <si>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</si>
  <si>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</si>
  <si>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</si>
  <si>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</si>
  <si>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</si>
  <si>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</si>
  <si>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</si>
  <si>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</si>
  <si>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</si>
  <si>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</si>
  <si>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</si>
  <si>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</si>
  <si>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</si>
  <si>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</si>
  <si>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</si>
  <si>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</si>
  <si>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</si>
  <si>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</si>
  <si>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</si>
  <si>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</si>
  <si>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</si>
  <si>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</si>
  <si>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</si>
  <si>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</si>
  <si>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</si>
  <si>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</si>
  <si>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</si>
  <si>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</si>
  <si>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</si>
  <si>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</si>
  <si>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</si>
  <si>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</si>
  <si>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</si>
  <si>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</si>
  <si>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</si>
  <si>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</si>
  <si>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</si>
  <si>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</si>
  <si>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</si>
  <si>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</si>
  <si>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</si>
  <si>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</si>
  <si>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</si>
  <si>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</si>
  <si>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</si>
  <si>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</si>
  <si>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</si>
  <si>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</si>
  <si>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</si>
  <si>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</si>
  <si>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</si>
  <si>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</si>
  <si>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</si>
  <si>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</si>
  <si>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</si>
  <si>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</si>
  <si>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</si>
  <si>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</si>
  <si>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</si>
  <si>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</si>
  <si>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</si>
  <si>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</si>
  <si>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</si>
  <si>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</si>
  <si>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</si>
  <si>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</si>
  <si>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</si>
  <si>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</si>
  <si>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</si>
  <si>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</si>
  <si>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</si>
  <si>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</si>
  <si>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</si>
  <si>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</si>
  <si>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</si>
  <si>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</si>
  <si>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</si>
  <si>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</si>
  <si>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</si>
  <si>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</si>
  <si>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</si>
  <si>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</si>
  <si>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</si>
  <si>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</si>
  <si>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</si>
  <si>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</si>
  <si>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</si>
  <si>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</si>
  <si>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</si>
  <si>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</si>
  <si>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</si>
  <si>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</si>
  <si>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</si>
  <si>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</si>
  <si>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</si>
  <si>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</si>
  <si>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</si>
  <si>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</si>
  <si>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</si>
  <si>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</si>
  <si>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</si>
  <si>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</si>
  <si>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</si>
  <si>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</si>
  <si>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</si>
  <si>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</si>
  <si>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</si>
  <si>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</si>
  <si>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</si>
  <si>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</si>
  <si>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</si>
  <si>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</si>
  <si>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</si>
  <si>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</si>
  <si>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</si>
  <si>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</si>
  <si>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</si>
  <si>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</si>
  <si>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</si>
  <si>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</si>
  <si>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</si>
  <si>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</si>
  <si>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</si>
  <si>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</si>
  <si>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</si>
  <si>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</si>
  <si>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</si>
  <si>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</si>
  <si>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</si>
  <si>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</si>
  <si>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</si>
  <si>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</si>
  <si>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</si>
  <si>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</si>
  <si>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</si>
  <si>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</si>
  <si>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</si>
  <si>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</si>
  <si>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</si>
  <si>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</si>
  <si>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</si>
  <si>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</si>
  <si>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</si>
  <si>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</si>
  <si>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</si>
  <si>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</si>
  <si>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</si>
  <si>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</si>
  <si>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</si>
  <si>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</si>
  <si>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</si>
  <si>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</si>
  <si>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</si>
  <si>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</si>
  <si>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</si>
  <si>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</si>
  <si>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</si>
  <si>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</si>
  <si>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</si>
  <si>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</si>
  <si>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</si>
  <si>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</si>
  <si>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</si>
  <si>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</si>
  <si>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</si>
  <si>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</si>
  <si>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</si>
  <si>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</si>
  <si>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</si>
  <si>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</si>
  <si>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</si>
  <si>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</si>
  <si>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</si>
  <si>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</si>
  <si>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</si>
  <si>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</si>
  <si>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</si>
  <si>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</si>
  <si>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</si>
  <si>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</si>
  <si>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</si>
  <si>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</si>
  <si>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</si>
  <si>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</si>
  <si>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</si>
  <si>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</si>
  <si>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</si>
  <si>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</si>
  <si>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</si>
  <si>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</si>
  <si>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</si>
  <si>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</si>
  <si>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</si>
  <si>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</si>
  <si>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</si>
  <si>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</si>
  <si>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</si>
  <si>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</si>
  <si>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</si>
  <si>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</si>
  <si>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</si>
  <si>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</si>
  <si>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</si>
  <si>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</si>
  <si>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</si>
  <si>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</si>
  <si>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</si>
  <si>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</si>
  <si>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</si>
  <si>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</si>
  <si>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</si>
  <si>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</si>
  <si>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</si>
  <si>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</si>
  <si>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</si>
  <si>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</si>
  <si>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</si>
  <si>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</si>
  <si>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</si>
  <si>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</si>
  <si>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</si>
  <si>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</si>
  <si>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</si>
  <si>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</si>
  <si>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</si>
  <si>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</si>
  <si>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</si>
  <si>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</si>
  <si>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</si>
  <si>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</si>
  <si>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</si>
  <si>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</si>
  <si>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</si>
  <si>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</si>
  <si>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</si>
  <si>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</si>
  <si>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</si>
  <si>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</si>
  <si>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</si>
  <si>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</si>
  <si>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</si>
  <si>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</si>
  <si>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</si>
  <si>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</si>
  <si>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</si>
  <si>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</si>
  <si>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</si>
  <si>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</si>
  <si>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</si>
  <si>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</si>
  <si>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</si>
  <si>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</si>
  <si>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</si>
  <si>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</si>
  <si>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</si>
  <si>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</si>
  <si>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</si>
  <si>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</si>
  <si>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</si>
  <si>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</si>
  <si>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</si>
  <si>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</si>
  <si>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</si>
  <si>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</si>
  <si>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</si>
  <si>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</si>
  <si>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</si>
  <si>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</si>
  <si>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</si>
  <si>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</si>
  <si>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</si>
  <si>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</si>
  <si>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</si>
  <si>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</si>
  <si>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</si>
  <si>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</si>
  <si>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</si>
  <si>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</si>
  <si>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</si>
  <si>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</si>
  <si>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</si>
  <si>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</si>
  <si>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</si>
  <si>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</si>
  <si>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</si>
  <si>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</si>
  <si>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</si>
  <si>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</si>
  <si>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</si>
  <si>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</si>
  <si>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</si>
  <si>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</si>
  <si>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</si>
  <si>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</si>
  <si>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</si>
  <si>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</si>
  <si>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</si>
  <si>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</si>
  <si>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</si>
  <si>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</si>
  <si>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</si>
  <si>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</si>
  <si>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</si>
  <si>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</si>
  <si>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</si>
  <si>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</si>
  <si>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</si>
  <si>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</si>
  <si>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</si>
  <si>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</si>
  <si>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</si>
  <si>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</si>
  <si>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</si>
  <si>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</si>
  <si>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</si>
  <si>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</si>
  <si>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</si>
  <si>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</si>
  <si>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</si>
  <si>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</si>
  <si>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</si>
  <si>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</si>
  <si>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</si>
  <si>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</si>
  <si>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</si>
  <si>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</si>
  <si>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</si>
  <si>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</si>
  <si>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</si>
  <si>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</si>
  <si>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</si>
  <si>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</si>
  <si>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</si>
  <si>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</si>
  <si>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</si>
  <si>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</si>
  <si>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</si>
  <si>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</si>
  <si>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</si>
  <si>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</si>
  <si>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</si>
  <si>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</si>
  <si>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</si>
  <si>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</si>
  <si>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</si>
  <si>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</si>
  <si>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</si>
  <si>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</si>
  <si>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</si>
  <si>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</si>
  <si>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</si>
  <si>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</si>
  <si>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</si>
  <si>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</si>
  <si>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</si>
  <si>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</si>
  <si>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</si>
  <si>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</si>
  <si>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</si>
  <si>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</si>
  <si>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</si>
  <si>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</si>
  <si>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</si>
  <si>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</si>
  <si>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</si>
  <si>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</si>
  <si>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</si>
  <si>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</si>
  <si>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</si>
  <si>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</si>
  <si>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</si>
  <si>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</si>
  <si>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</si>
  <si>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</si>
  <si>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</si>
  <si>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</si>
  <si>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</si>
  <si>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</si>
  <si>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</si>
  <si>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</si>
  <si>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</si>
  <si>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</si>
  <si>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</si>
  <si>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</si>
  <si>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</si>
  <si>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</si>
  <si>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</si>
  <si>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</si>
  <si>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</si>
  <si>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</si>
  <si>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</si>
  <si>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</si>
  <si>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</si>
  <si>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</si>
  <si>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</si>
  <si>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</si>
  <si>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</si>
  <si>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</si>
  <si>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</si>
  <si>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</si>
  <si>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</si>
  <si>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</si>
  <si>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</si>
  <si>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</si>
  <si>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</si>
  <si>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</si>
  <si>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</si>
  <si>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</si>
  <si>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</si>
  <si>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</si>
  <si>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</si>
  <si>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</si>
  <si>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</si>
  <si>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</si>
  <si>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</si>
  <si>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</si>
  <si>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</si>
  <si>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</si>
  <si>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</si>
  <si>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</si>
  <si>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</si>
  <si>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</si>
  <si>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</si>
  <si>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</si>
  <si>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</si>
  <si>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</si>
  <si>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</si>
  <si>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</si>
  <si>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</si>
  <si>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</si>
  <si>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</si>
  <si>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</si>
  <si>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</si>
  <si>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</si>
  <si>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</si>
  <si>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</si>
  <si>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</si>
  <si>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</si>
  <si>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</si>
  <si>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</si>
  <si>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</si>
  <si>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</si>
  <si>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</si>
  <si>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</si>
  <si>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</si>
  <si>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</si>
  <si>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</si>
  <si>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</si>
  <si>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</si>
  <si>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</si>
  <si>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</si>
  <si>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</si>
  <si>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</si>
  <si>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</si>
  <si>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</si>
  <si>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</si>
  <si>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</si>
  <si>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</si>
  <si>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</si>
  <si>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</si>
  <si>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</si>
  <si>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</si>
  <si>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</si>
  <si>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</si>
  <si>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</si>
  <si>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</si>
  <si>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</si>
  <si>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</si>
  <si>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</si>
  <si>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</si>
  <si>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</si>
  <si>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</si>
  <si>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</si>
  <si>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</si>
  <si>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</si>
  <si>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</si>
  <si>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</si>
  <si>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</si>
  <si>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</si>
  <si>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</si>
  <si>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</si>
  <si>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</si>
  <si>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</si>
  <si>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</si>
  <si>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</si>
  <si>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</si>
  <si>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</si>
  <si>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</si>
  <si>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</si>
  <si>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</si>
  <si>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</si>
  <si>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</si>
  <si>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</si>
  <si>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</si>
  <si>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</si>
  <si>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</si>
  <si>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</si>
  <si>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</si>
  <si>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</si>
  <si>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</si>
  <si>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</si>
  <si>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</si>
  <si>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</si>
  <si>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</si>
  <si>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</si>
  <si>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</si>
  <si>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</si>
  <si>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</si>
  <si>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</si>
  <si>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</si>
  <si>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</si>
  <si>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</si>
  <si>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</si>
  <si>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</si>
  <si>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</si>
  <si>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</si>
  <si>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</si>
  <si>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</si>
  <si>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</si>
  <si>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</si>
  <si>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</si>
  <si>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</si>
  <si>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</si>
  <si>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</si>
  <si>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</si>
  <si>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</si>
  <si>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</si>
  <si>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</si>
  <si>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</si>
  <si>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</si>
  <si>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</si>
  <si>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</si>
  <si>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</si>
  <si>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</si>
  <si>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</si>
  <si>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</si>
  <si>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</si>
  <si>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</si>
  <si>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</si>
  <si>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</si>
  <si>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</si>
  <si>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</si>
  <si>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</si>
  <si>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</si>
  <si>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</si>
  <si>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</si>
  <si>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</si>
  <si>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</si>
  <si>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</si>
  <si>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</si>
  <si>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</si>
  <si>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</si>
  <si>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</si>
  <si>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</si>
  <si>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</si>
  <si>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</si>
  <si>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</si>
  <si>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</si>
  <si>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</si>
  <si>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</si>
  <si>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</si>
  <si>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</si>
  <si>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</si>
  <si>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</si>
  <si>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</si>
  <si>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</si>
  <si>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</si>
  <si>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</si>
  <si>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</si>
  <si>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</si>
  <si>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</si>
  <si>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</si>
  <si>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</si>
  <si>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</si>
  <si>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</si>
  <si>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</si>
  <si>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</si>
  <si>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</si>
  <si>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</si>
  <si>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</si>
  <si>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</si>
  <si>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</si>
  <si>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</si>
  <si>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</si>
  <si>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</si>
  <si>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</si>
  <si>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</si>
  <si>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</si>
  <si>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</si>
  <si>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</si>
  <si>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</si>
  <si>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</si>
  <si>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</si>
  <si>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</si>
  <si>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</si>
  <si>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</si>
  <si>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</si>
  <si>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</si>
  <si>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</si>
  <si>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</si>
  <si>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</si>
  <si>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</si>
  <si>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</si>
  <si>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</si>
  <si>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</si>
  <si>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</si>
  <si>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</si>
  <si>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</si>
  <si>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</si>
  <si>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</si>
  <si>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</si>
  <si>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</si>
  <si>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</si>
  <si>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</si>
  <si>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</si>
  <si>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</si>
  <si>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</si>
  <si>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</si>
  <si>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</si>
  <si>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</si>
  <si>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</si>
  <si>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</si>
  <si>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</si>
  <si>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</si>
  <si>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</si>
  <si>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</si>
  <si>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</si>
  <si>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</si>
  <si>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</si>
  <si>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</si>
  <si>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</si>
  <si>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</si>
  <si>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</si>
  <si>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</si>
  <si>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</si>
  <si>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</si>
  <si>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</si>
  <si>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</si>
  <si>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</si>
  <si>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</si>
  <si>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</si>
  <si>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</si>
  <si>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</si>
  <si>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</si>
  <si>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</si>
  <si>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</si>
  <si>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</si>
  <si>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</si>
  <si>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</si>
  <si>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</si>
  <si>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</si>
  <si>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</si>
  <si>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</si>
  <si>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</si>
  <si>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</si>
  <si>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</si>
  <si>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</si>
  <si>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</si>
  <si>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</si>
  <si>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</si>
  <si>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</si>
  <si>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</si>
  <si>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</si>
  <si>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</si>
  <si>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</si>
  <si>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</si>
  <si>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</si>
  <si>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</si>
  <si>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</si>
  <si>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</si>
  <si>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</si>
  <si>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</si>
  <si>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</si>
  <si>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</si>
  <si>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</si>
  <si>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</si>
  <si>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</si>
  <si>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</si>
  <si>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</si>
  <si>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</si>
  <si>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</si>
  <si>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</si>
  <si>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</si>
  <si>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</si>
  <si>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</si>
  <si>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</si>
  <si>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</si>
  <si>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</si>
  <si>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</si>
  <si>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</si>
  <si>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</si>
  <si>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</si>
  <si>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</si>
  <si>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</si>
  <si>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</si>
  <si>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</si>
  <si>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</si>
  <si>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</si>
  <si>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</si>
  <si>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</si>
  <si>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</si>
  <si>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</si>
  <si>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</si>
  <si>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</si>
  <si>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</si>
  <si>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</si>
  <si>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</si>
  <si>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</si>
  <si>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</si>
  <si>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</si>
  <si>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</si>
  <si>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</si>
  <si>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</si>
  <si>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</si>
  <si>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</si>
  <si>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</si>
  <si>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</si>
  <si>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</si>
  <si>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</si>
  <si>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</si>
  <si>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</si>
  <si>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</si>
  <si>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</si>
  <si>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</si>
  <si>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</si>
  <si>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</si>
  <si>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</si>
  <si>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</si>
  <si>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</si>
  <si>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</si>
  <si>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</si>
  <si>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</si>
  <si>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</si>
  <si>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</si>
  <si>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</si>
  <si>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</si>
  <si>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</si>
  <si>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</si>
  <si>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</si>
  <si>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</si>
  <si>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</si>
  <si>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</si>
  <si>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</si>
  <si>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</si>
  <si>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</si>
  <si>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</si>
  <si>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</si>
  <si>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</si>
  <si>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</si>
  <si>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</si>
  <si>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</si>
  <si>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</si>
  <si>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</si>
  <si>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</si>
  <si>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</si>
  <si>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</si>
  <si>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</si>
  <si>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</si>
  <si>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</si>
  <si>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</si>
  <si>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</si>
  <si>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</si>
  <si>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</si>
  <si>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</si>
  <si>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</si>
  <si>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</si>
  <si>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</si>
  <si>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</si>
  <si>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</si>
  <si>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</si>
  <si>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</si>
  <si>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</si>
  <si>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</si>
  <si>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</si>
  <si>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</si>
  <si>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</si>
  <si>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</si>
  <si>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</si>
  <si>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</si>
  <si>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</si>
  <si>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</si>
  <si>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</si>
  <si>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</si>
  <si>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</si>
  <si>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</si>
  <si>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</si>
  <si>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</si>
  <si>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</si>
  <si>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</si>
  <si>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</si>
  <si>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</si>
  <si>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</si>
  <si>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</si>
  <si>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</si>
  <si>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</si>
  <si>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</si>
  <si>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</si>
  <si>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</si>
  <si>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</si>
  <si>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</si>
  <si>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</si>
  <si>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</si>
  <si>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</si>
  <si>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</si>
  <si>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</si>
  <si>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</si>
  <si>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</si>
  <si>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</si>
  <si>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</si>
  <si>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</si>
  <si>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</si>
  <si>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</si>
  <si>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</si>
  <si>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</si>
  <si>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</si>
  <si>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</si>
  <si>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</si>
  <si>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</si>
  <si>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</si>
  <si>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</si>
  <si>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</si>
  <si>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</si>
  <si>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</si>
  <si>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</si>
  <si>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</si>
  <si>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</si>
  <si>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</si>
  <si>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</si>
  <si>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</si>
  <si>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</si>
  <si>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</si>
  <si>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</si>
  <si>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</si>
  <si>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</si>
  <si>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</si>
  <si>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</si>
  <si>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</si>
  <si>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</si>
  <si>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</si>
  <si>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</si>
  <si>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</si>
  <si>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</si>
  <si>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</si>
  <si>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</si>
  <si>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</si>
  <si>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</si>
  <si>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</si>
  <si>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</si>
  <si>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</si>
  <si>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</si>
  <si>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</si>
  <si>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</si>
  <si>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</si>
  <si>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</si>
  <si>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</si>
  <si>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</si>
  <si>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</si>
  <si>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</si>
  <si>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</si>
  <si>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</si>
  <si>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</si>
  <si>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</si>
  <si>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</si>
  <si>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</si>
  <si>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</si>
  <si>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</si>
  <si>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</si>
  <si>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</si>
  <si>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</si>
  <si>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</si>
  <si>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</si>
  <si>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</si>
  <si>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</si>
  <si>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</si>
  <si>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</si>
  <si>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</si>
  <si>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</si>
  <si>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</si>
  <si>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</si>
  <si>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</si>
  <si>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</si>
  <si>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</si>
  <si>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</si>
  <si>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</si>
  <si>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</si>
  <si>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</si>
  <si>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</si>
  <si>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</si>
  <si>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</si>
  <si>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</si>
  <si>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</si>
  <si>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</si>
  <si>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</si>
  <si>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</si>
  <si>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</si>
  <si>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</si>
  <si>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</si>
  <si>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</si>
  <si>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</si>
  <si>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</si>
  <si>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</si>
  <si>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</si>
  <si>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</si>
  <si>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</si>
  <si>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</si>
  <si>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</si>
  <si>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</si>
  <si>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</si>
  <si>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</si>
  <si>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</si>
  <si>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</si>
  <si>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</si>
  <si>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</si>
  <si>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</si>
  <si>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</si>
  <si>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</si>
  <si>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</si>
  <si>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</si>
  <si>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</si>
  <si>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</si>
  <si>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</si>
  <si>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</si>
  <si>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</si>
  <si>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</si>
  <si>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</si>
  <si>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</si>
  <si>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</si>
  <si>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</si>
  <si>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</si>
  <si>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</si>
  <si>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</si>
  <si>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</si>
  <si>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</si>
  <si>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</si>
  <si>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</si>
  <si>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</si>
  <si>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</si>
  <si>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</si>
  <si>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</si>
  <si>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</si>
  <si>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</si>
  <si>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</si>
  <si>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</si>
  <si>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</si>
  <si>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</si>
  <si>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</si>
  <si>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</si>
  <si>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</si>
  <si>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</si>
  <si>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</si>
  <si>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</si>
  <si>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</si>
  <si>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</si>
  <si>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</si>
  <si>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</si>
  <si>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</si>
  <si>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</si>
  <si>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</si>
  <si>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</si>
  <si>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</si>
  <si>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</si>
  <si>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</si>
  <si>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</si>
  <si>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</si>
  <si>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</si>
  <si>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</si>
  <si>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</si>
  <si>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</si>
  <si>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</si>
  <si>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</si>
  <si>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</si>
  <si>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</si>
  <si>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</si>
  <si>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</si>
  <si>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</si>
  <si>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</si>
  <si>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</si>
  <si>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</si>
  <si>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</si>
  <si>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</si>
  <si>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</si>
  <si>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</si>
  <si>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</si>
  <si>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</si>
  <si>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</si>
  <si>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</si>
  <si>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</si>
  <si>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</si>
  <si>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</si>
  <si>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</si>
  <si>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</si>
  <si>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</si>
  <si>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</si>
  <si>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</si>
  <si>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</si>
  <si>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</si>
  <si>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</si>
  <si>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</si>
  <si>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</si>
  <si>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</si>
  <si>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</si>
  <si>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</si>
  <si>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</si>
  <si>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</si>
  <si>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</si>
  <si>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</si>
  <si>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</si>
  <si>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</si>
  <si>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</si>
  <si>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</si>
  <si>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</si>
  <si>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</si>
  <si>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</si>
  <si>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</si>
  <si>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</si>
  <si>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</si>
  <si>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</si>
  <si>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</si>
  <si>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</si>
  <si>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</si>
  <si>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</si>
  <si>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</si>
  <si>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</si>
  <si>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</si>
  <si>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</si>
  <si>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</si>
  <si>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</si>
  <si>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</si>
  <si>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</si>
  <si>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</si>
  <si>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</si>
  <si>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</si>
  <si>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</si>
  <si>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</si>
  <si>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</si>
  <si>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</si>
  <si>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</si>
  <si>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</si>
  <si>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</si>
  <si>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</si>
  <si>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</si>
  <si>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</si>
  <si>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</si>
  <si>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</si>
  <si>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</si>
  <si>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</si>
  <si>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</si>
  <si>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</si>
  <si>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</si>
  <si>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</si>
  <si>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</si>
  <si>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</si>
  <si>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</si>
  <si>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</si>
  <si>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</si>
  <si>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</si>
  <si>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</si>
  <si>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</si>
  <si>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</si>
  <si>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</si>
  <si>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</si>
  <si>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</si>
  <si>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</si>
  <si>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</si>
  <si>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</si>
  <si>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</si>
  <si>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</si>
  <si>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</si>
  <si>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</si>
  <si>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</si>
  <si>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</si>
  <si>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</si>
  <si>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</si>
  <si>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</si>
  <si>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</si>
  <si>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</si>
  <si>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</si>
  <si>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</si>
  <si>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</si>
  <si>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</si>
  <si>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</si>
  <si>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</si>
  <si>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</si>
  <si>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</si>
  <si>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</si>
  <si>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</si>
  <si>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</si>
  <si>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</si>
  <si>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</si>
  <si>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</si>
  <si>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</si>
  <si>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</si>
  <si>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</si>
  <si>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</si>
  <si>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</si>
  <si>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</si>
  <si>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</si>
  <si>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</si>
  <si>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</si>
  <si>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</si>
  <si>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</si>
  <si>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</si>
  <si>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</si>
  <si>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</si>
  <si>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</si>
  <si>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</si>
  <si>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</si>
  <si>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</si>
  <si>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</si>
  <si>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</si>
  <si>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</si>
  <si>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</si>
  <si>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</si>
  <si>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</si>
  <si>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</si>
  <si>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</si>
  <si>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</si>
  <si>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</si>
  <si>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</si>
  <si>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</si>
  <si>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</si>
  <si>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</si>
  <si>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</si>
  <si>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</si>
  <si>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</si>
  <si>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</si>
  <si>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</si>
  <si>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</si>
  <si>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</si>
  <si>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</si>
  <si>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</si>
  <si>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</si>
  <si>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</si>
  <si>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</si>
  <si>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</si>
  <si>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</si>
  <si>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</si>
  <si>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</si>
  <si>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</si>
  <si>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</si>
  <si>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</si>
  <si>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</si>
  <si>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</si>
  <si>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</si>
  <si>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</si>
  <si>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</si>
  <si>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</si>
  <si>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</si>
  <si>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</si>
  <si>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</si>
  <si>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</si>
  <si>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</si>
  <si>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</si>
  <si>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</si>
  <si>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</si>
  <si>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</si>
  <si>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</si>
  <si>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</si>
  <si>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</si>
  <si>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</si>
  <si>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</si>
  <si>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</si>
  <si>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</si>
  <si>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</si>
  <si>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</si>
  <si>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</si>
  <si>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</si>
  <si>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</si>
  <si>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</si>
  <si>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</si>
  <si>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</si>
  <si>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</si>
  <si>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</si>
  <si>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</si>
  <si>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</si>
  <si>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</si>
  <si>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</si>
  <si>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</si>
  <si>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</si>
  <si>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</si>
  <si>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</si>
  <si>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</si>
  <si>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</si>
  <si>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</si>
  <si>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</si>
  <si>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</si>
  <si>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</si>
  <si>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</si>
  <si>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</si>
  <si>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</si>
  <si>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</si>
  <si>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</si>
  <si>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</si>
  <si>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</si>
  <si>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</si>
  <si>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</si>
  <si>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</si>
  <si>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</si>
  <si>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</si>
  <si>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</si>
  <si>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</si>
  <si>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</si>
  <si>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</si>
  <si>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</si>
  <si>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</si>
  <si>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</si>
  <si>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</si>
  <si>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</si>
  <si>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</si>
  <si>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</si>
  <si>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</si>
  <si>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</si>
  <si>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</si>
  <si>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</si>
  <si>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</si>
  <si>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</si>
  <si>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</si>
  <si>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</si>
  <si>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</si>
  <si>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</si>
  <si>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</si>
  <si>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</si>
  <si>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</si>
  <si>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</si>
  <si>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</si>
  <si>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</si>
  <si>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</si>
  <si>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</si>
  <si>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</si>
  <si>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</si>
  <si>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</si>
  <si>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</si>
  <si>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</si>
  <si>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</si>
  <si>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</si>
  <si>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</si>
  <si>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</si>
  <si>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</si>
  <si>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</si>
  <si>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</si>
  <si>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</si>
  <si>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</si>
  <si>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</si>
  <si>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</si>
  <si>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</si>
  <si>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</si>
  <si>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</si>
  <si>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</si>
  <si>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</si>
  <si>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</si>
  <si>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</si>
  <si>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</si>
  <si>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</si>
  <si>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</si>
  <si>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</si>
  <si>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</si>
  <si>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</si>
  <si>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</si>
  <si>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</si>
  <si>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</si>
  <si>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</si>
  <si>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</si>
  <si>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</si>
  <si>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</si>
  <si>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</si>
  <si>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</si>
  <si>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</si>
  <si>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</si>
  <si>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</si>
  <si>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</si>
  <si>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</si>
  <si>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</si>
  <si>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</si>
  <si>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</si>
  <si>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</si>
  <si>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</si>
  <si>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</si>
  <si>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</si>
  <si>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</si>
  <si>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</si>
  <si>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</si>
  <si>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</si>
  <si>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</si>
  <si>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</si>
  <si>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</si>
  <si>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</si>
  <si>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</si>
  <si>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</si>
  <si>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</si>
  <si>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</si>
  <si>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</si>
  <si>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</si>
  <si>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</si>
  <si>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</si>
  <si>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</si>
  <si>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</si>
  <si>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</si>
  <si>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</si>
  <si>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</si>
  <si>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</si>
  <si>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</si>
  <si>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</si>
  <si>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</si>
  <si>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</si>
  <si>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</si>
  <si>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</si>
  <si>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</si>
  <si>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</si>
  <si>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</si>
  <si>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</si>
  <si>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</si>
  <si>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</si>
  <si>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</si>
  <si>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</si>
  <si>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</si>
  <si>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</si>
  <si>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</si>
  <si>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</si>
  <si>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</si>
  <si>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</si>
  <si>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</si>
  <si>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</si>
  <si>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</si>
  <si>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</si>
  <si>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</si>
  <si>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</si>
  <si>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</si>
  <si>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</si>
  <si>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</si>
  <si>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</si>
  <si>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</si>
  <si>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</si>
  <si>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</si>
  <si>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</si>
  <si>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</si>
  <si>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</si>
  <si>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</si>
  <si>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</si>
  <si>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</si>
  <si>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</si>
  <si>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</si>
  <si>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</si>
  <si>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</si>
  <si>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</si>
  <si>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</si>
  <si>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</si>
  <si>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</si>
  <si>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</si>
  <si>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</si>
  <si>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</si>
  <si>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</si>
  <si>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</si>
  <si>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</si>
  <si>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</si>
  <si>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</si>
  <si>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</si>
  <si>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</si>
  <si>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</si>
  <si>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</si>
  <si>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</si>
  <si>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</si>
  <si>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</si>
  <si>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</si>
  <si>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</si>
  <si>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</si>
  <si>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</si>
  <si>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</si>
  <si>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</si>
  <si>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</si>
  <si>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</si>
  <si>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</si>
  <si>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</si>
  <si>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</si>
  <si>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</si>
  <si>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</si>
  <si>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</si>
  <si>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</si>
  <si>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</si>
  <si>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</si>
  <si>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</si>
  <si>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</si>
  <si>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</si>
  <si>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</si>
  <si>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</si>
  <si>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</si>
  <si>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</si>
  <si>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</si>
  <si>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</si>
  <si>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</si>
  <si>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</si>
  <si>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</si>
  <si>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</si>
  <si>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</si>
  <si>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</si>
  <si>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</si>
  <si>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</si>
  <si>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</si>
  <si>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</si>
  <si>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</si>
  <si>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</si>
  <si>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</si>
  <si>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</si>
  <si>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</si>
  <si>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</si>
  <si>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</si>
  <si>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</si>
  <si>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</si>
  <si>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</si>
  <si>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</si>
  <si>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</si>
  <si>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</si>
  <si>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</si>
  <si>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</si>
  <si>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</si>
  <si>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</si>
  <si>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</si>
  <si>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</si>
  <si>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</si>
  <si>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</si>
  <si>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</si>
  <si>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</si>
  <si>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</si>
  <si>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</si>
  <si>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</si>
  <si>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</si>
  <si>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</si>
  <si>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</si>
  <si>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</si>
  <si>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</si>
  <si>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</si>
  <si>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</si>
  <si>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</si>
  <si>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</si>
  <si>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</si>
  <si>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</si>
  <si>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</si>
  <si>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</si>
  <si>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</si>
  <si>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</si>
  <si>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</si>
  <si>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</si>
  <si>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</si>
  <si>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</si>
  <si>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</si>
  <si>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</si>
  <si>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</si>
  <si>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</si>
  <si>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</si>
  <si>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</si>
  <si>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</si>
  <si>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</si>
  <si>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</si>
  <si>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</si>
  <si>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</si>
  <si>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</si>
  <si>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</si>
  <si>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</si>
  <si>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</si>
  <si>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</si>
  <si>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</si>
  <si>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</si>
  <si>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</si>
  <si>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</si>
  <si>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</si>
  <si>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</si>
  <si>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</si>
  <si>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</si>
  <si>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</si>
  <si>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</si>
  <si>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</si>
  <si>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</si>
  <si>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</si>
  <si>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</si>
  <si>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</si>
  <si>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</si>
  <si>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</si>
  <si>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</si>
  <si>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</si>
  <si>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</si>
  <si>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</si>
  <si>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</si>
  <si>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</si>
  <si>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</si>
  <si>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</si>
  <si>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</si>
  <si>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</si>
  <si>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</si>
  <si>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</si>
  <si>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</si>
  <si>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</si>
  <si>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</si>
  <si>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</si>
  <si>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</si>
  <si>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</si>
  <si>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</si>
  <si>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</si>
  <si>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</si>
  <si>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</si>
  <si>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</si>
  <si>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</si>
  <si>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</si>
  <si>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</si>
  <si>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</si>
  <si>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</si>
  <si>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</si>
  <si>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</si>
  <si>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</si>
  <si>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</si>
  <si>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</si>
  <si>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</si>
  <si>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</si>
  <si>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</si>
  <si>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</si>
  <si>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</si>
  <si>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</si>
  <si>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</si>
  <si>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</si>
  <si>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</si>
  <si>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</si>
  <si>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</si>
  <si>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</si>
  <si>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</si>
  <si>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</si>
  <si>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</si>
  <si>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</si>
  <si>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</si>
  <si>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</si>
  <si>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</si>
  <si>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</si>
  <si>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</si>
  <si>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</si>
  <si>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</si>
  <si>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</si>
  <si>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</si>
  <si>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</si>
  <si>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</si>
  <si>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</si>
  <si>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</si>
  <si>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</si>
  <si>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</si>
  <si>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</si>
  <si>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</si>
  <si>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</si>
  <si>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</si>
  <si>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</si>
  <si>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</si>
  <si>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</si>
  <si>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</si>
  <si>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</si>
  <si>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</si>
  <si>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</si>
  <si>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</si>
  <si>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</si>
  <si>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</si>
  <si>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</si>
  <si>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</si>
  <si>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</si>
  <si>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</si>
  <si>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</si>
  <si>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</si>
  <si>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</si>
  <si>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</si>
  <si>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</si>
  <si>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</si>
  <si>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</si>
  <si>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</si>
  <si>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</si>
  <si>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</si>
  <si>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</si>
  <si>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</si>
  <si>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</si>
  <si>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</si>
  <si>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</si>
  <si>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</si>
  <si>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</si>
  <si>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</si>
  <si>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</si>
  <si>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</si>
  <si>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</si>
  <si>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</si>
  <si>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</si>
  <si>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</si>
  <si>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</si>
  <si>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</si>
  <si>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</si>
  <si>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</si>
  <si>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</si>
  <si>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</si>
  <si>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</si>
  <si>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</si>
  <si>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</si>
  <si>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</si>
  <si>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</si>
  <si>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</si>
  <si>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</si>
  <si>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</si>
  <si>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</si>
  <si>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</si>
  <si>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</si>
  <si>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</si>
  <si>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</si>
  <si>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</si>
  <si>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</si>
  <si>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</si>
  <si>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</si>
  <si>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</si>
  <si>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</si>
  <si>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</si>
  <si>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</si>
  <si>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</si>
  <si>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</si>
  <si>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</si>
  <si>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</si>
  <si>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</si>
  <si>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</si>
  <si>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</si>
  <si>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</si>
  <si>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</si>
  <si>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</si>
  <si>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</si>
  <si>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</si>
  <si>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</si>
  <si>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</si>
  <si>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</si>
  <si>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</si>
  <si>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</si>
  <si>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</si>
  <si>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</si>
  <si>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</si>
  <si>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</si>
  <si>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</si>
  <si>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</si>
  <si>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</si>
  <si>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</si>
  <si>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</si>
  <si>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</si>
  <si>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</si>
  <si>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</si>
  <si>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</si>
  <si>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</si>
  <si>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</si>
  <si>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</si>
  <si>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</si>
  <si>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</si>
  <si>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</si>
  <si>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</si>
  <si>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</si>
  <si>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</si>
  <si>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</si>
  <si>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</si>
  <si>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</si>
  <si>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</si>
  <si>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</si>
  <si>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</si>
  <si>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</si>
  <si>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</si>
  <si>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</si>
  <si>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</si>
  <si>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</si>
  <si>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</si>
  <si>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</si>
  <si>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</si>
  <si>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</si>
  <si>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</si>
  <si>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</si>
  <si>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</si>
  <si>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</si>
  <si>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</si>
  <si>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</si>
  <si>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</si>
  <si>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</si>
  <si>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</si>
  <si>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</si>
  <si>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</si>
  <si>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</si>
  <si>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</si>
  <si>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</si>
  <si>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</si>
  <si>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</si>
  <si>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</si>
  <si>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</si>
  <si>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</si>
  <si>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</si>
  <si>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</si>
  <si>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</si>
  <si>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</si>
  <si>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</si>
  <si>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</si>
  <si>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</si>
  <si>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</si>
  <si>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</si>
  <si>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</si>
  <si>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</si>
  <si>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</si>
  <si>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</si>
  <si>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</si>
  <si>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</si>
  <si>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</si>
  <si>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</si>
  <si>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</si>
  <si>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</si>
  <si>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</si>
  <si>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</si>
  <si>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</si>
  <si>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</si>
  <si>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</si>
  <si>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</si>
  <si>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</si>
  <si>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</si>
  <si>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</si>
  <si>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</si>
  <si>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</si>
  <si>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</si>
  <si>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</si>
  <si>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</si>
  <si>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</si>
  <si>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</si>
  <si>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</si>
  <si>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</si>
  <si>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</si>
  <si>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</si>
  <si>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</si>
  <si>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</si>
  <si>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</si>
  <si>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</si>
  <si>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</si>
  <si>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</si>
  <si>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</si>
  <si>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</si>
  <si>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</si>
  <si>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</si>
  <si>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</si>
  <si>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</si>
  <si>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</si>
  <si>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</si>
  <si>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</si>
  <si>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</si>
  <si>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</si>
  <si>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</si>
  <si>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</si>
  <si>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</si>
  <si>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</si>
  <si>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</si>
  <si>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</si>
  <si>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</si>
  <si>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</si>
  <si>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</si>
  <si>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</si>
  <si>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</si>
  <si>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</si>
  <si>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</si>
  <si>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</si>
  <si>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</si>
  <si>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</si>
  <si>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</si>
  <si>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</si>
  <si>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</si>
  <si>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</si>
  <si>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</si>
  <si>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</si>
  <si>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</si>
  <si>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</si>
  <si>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</si>
  <si>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</si>
  <si>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</si>
  <si>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</si>
  <si>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</si>
  <si>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</si>
  <si>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</si>
  <si>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</si>
  <si>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</si>
  <si>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</si>
  <si>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</si>
  <si>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</si>
  <si>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</si>
  <si>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</si>
  <si>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</si>
  <si>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</si>
  <si>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</si>
  <si>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</si>
  <si>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</si>
  <si>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</si>
  <si>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</si>
  <si>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</si>
  <si>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</si>
  <si>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</si>
  <si>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</si>
  <si>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</si>
  <si>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</si>
  <si>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</si>
  <si>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</si>
  <si>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</si>
  <si>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</si>
  <si>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</si>
  <si>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</si>
  <si>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</si>
  <si>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</si>
  <si>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</si>
  <si>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</si>
  <si>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</si>
  <si>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</si>
  <si>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</si>
  <si>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</si>
  <si>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</si>
  <si>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</si>
  <si>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</si>
  <si>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</si>
  <si>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</si>
  <si>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</si>
  <si>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</si>
  <si>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</si>
  <si>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</si>
  <si>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</si>
  <si>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</si>
  <si>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</si>
  <si>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</si>
  <si>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</si>
  <si>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</si>
  <si>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</si>
  <si>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</si>
  <si>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</si>
  <si>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</si>
  <si>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</si>
  <si>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</si>
  <si>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</si>
  <si>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</si>
  <si>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</si>
  <si>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</si>
  <si>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</si>
  <si>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</si>
  <si>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</si>
  <si>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</si>
  <si>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</si>
  <si>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</si>
  <si>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</si>
  <si>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</si>
  <si>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</si>
  <si>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</si>
  <si>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</si>
  <si>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</si>
  <si>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</si>
  <si>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</si>
  <si>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</si>
  <si>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</si>
  <si>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</si>
  <si>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</si>
  <si>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</si>
  <si>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</si>
  <si>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</si>
  <si>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</si>
  <si>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</si>
  <si>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</si>
  <si>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</si>
  <si>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</si>
  <si>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</si>
  <si>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</si>
  <si>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</si>
  <si>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</si>
  <si>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</si>
  <si>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</si>
  <si>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</si>
  <si>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</si>
  <si>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</si>
  <si>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</si>
  <si>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</si>
  <si>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</si>
  <si>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</si>
  <si>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</si>
  <si>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</si>
  <si>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</si>
  <si>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</si>
  <si>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</si>
  <si>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</si>
  <si>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</si>
  <si>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</si>
  <si>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</si>
  <si>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</si>
  <si>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</si>
  <si>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</si>
  <si>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</si>
  <si>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</si>
  <si>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</si>
  <si>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</si>
  <si>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</si>
  <si>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</si>
  <si>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</si>
  <si>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</si>
  <si>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</si>
  <si>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</si>
  <si>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</si>
  <si>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</si>
  <si>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</si>
  <si>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</si>
  <si>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</si>
  <si>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</si>
  <si>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</si>
  <si>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</si>
  <si>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</si>
  <si>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</si>
  <si>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</si>
  <si>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</si>
  <si>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</si>
  <si>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</si>
  <si>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</si>
  <si>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</si>
  <si>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</si>
  <si>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</si>
  <si>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</si>
  <si>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</si>
  <si>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</si>
  <si>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</si>
  <si>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</si>
  <si>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</si>
  <si>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</si>
  <si>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</si>
  <si>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</si>
  <si>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</si>
  <si>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</si>
  <si>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</si>
  <si>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</si>
  <si>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</si>
  <si>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</si>
  <si>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</si>
  <si>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</si>
  <si>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</si>
  <si>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</si>
  <si>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</si>
  <si>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</si>
  <si>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</si>
  <si>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</si>
  <si>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</si>
  <si>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</si>
  <si>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</si>
  <si>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</si>
  <si>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</si>
  <si>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</si>
  <si>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</si>
  <si>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</si>
  <si>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</si>
  <si>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</si>
  <si>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</si>
  <si>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</si>
  <si>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</si>
  <si>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</si>
  <si>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</si>
  <si>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</si>
  <si>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</si>
  <si>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</si>
  <si>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</si>
  <si>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</si>
  <si>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</si>
  <si>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</si>
  <si>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</si>
  <si>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</si>
  <si>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</si>
  <si>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</si>
  <si>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</si>
  <si>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</si>
  <si>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</si>
  <si>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</si>
  <si>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</si>
  <si>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</si>
  <si>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</si>
  <si>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</si>
  <si>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</si>
  <si>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</si>
  <si>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</si>
  <si>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</si>
  <si>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</si>
  <si>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</si>
  <si>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</si>
  <si>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</si>
  <si>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</si>
  <si>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</si>
  <si>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</si>
  <si>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</si>
  <si>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</si>
  <si>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</si>
  <si>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</si>
  <si>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</si>
  <si>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</si>
  <si>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</si>
  <si>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</si>
  <si>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</si>
  <si>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</si>
  <si>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</si>
  <si>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</si>
  <si>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</si>
  <si>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</si>
  <si>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</si>
  <si>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</si>
  <si>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</si>
  <si>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</si>
  <si>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</si>
  <si>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</si>
  <si>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</si>
  <si>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</si>
  <si>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</si>
  <si>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</si>
  <si>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</si>
  <si>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</si>
  <si>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</si>
  <si>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</si>
  <si>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</si>
  <si>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</si>
  <si>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</si>
  <si>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</si>
  <si>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</si>
  <si>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</si>
  <si>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</si>
  <si>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</si>
  <si>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</si>
  <si>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</si>
  <si>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</si>
  <si>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</si>
  <si>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</si>
  <si>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</si>
  <si>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</si>
  <si>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</si>
  <si>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</si>
  <si>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</si>
  <si>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</si>
  <si>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</si>
  <si>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</si>
  <si>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</si>
  <si>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</si>
  <si>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</si>
  <si>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</si>
  <si>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</si>
  <si>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</si>
  <si>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</si>
  <si>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</si>
  <si>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</si>
  <si>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</si>
  <si>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</si>
  <si>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</si>
  <si>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</si>
  <si>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</si>
  <si>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</si>
  <si>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</si>
  <si>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</si>
  <si>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</si>
  <si>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</si>
  <si>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</si>
  <si>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</si>
  <si>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</si>
  <si>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</si>
  <si>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</si>
  <si>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</si>
  <si>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</si>
  <si>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</si>
  <si>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</si>
  <si>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</si>
  <si>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</si>
  <si>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</si>
  <si>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</si>
  <si>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</si>
  <si>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</si>
  <si>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</si>
  <si>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</si>
  <si>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</si>
  <si>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</si>
  <si>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</si>
  <si>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</si>
  <si>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</si>
  <si>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</si>
  <si>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</si>
  <si>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</si>
  <si>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</si>
  <si>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</si>
  <si>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</si>
  <si>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</si>
  <si>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</si>
  <si>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</si>
  <si>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</si>
  <si>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</si>
  <si>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</si>
  <si>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</si>
  <si>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</si>
  <si>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</si>
  <si>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</si>
  <si>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</si>
  <si>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</si>
  <si>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</si>
  <si>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</si>
  <si>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</si>
  <si>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</si>
  <si>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</si>
  <si>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</si>
  <si>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</si>
  <si>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</si>
  <si>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</si>
  <si>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</si>
  <si>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</si>
  <si>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</si>
  <si>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</si>
  <si>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</si>
  <si>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</si>
  <si>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</si>
  <si>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</si>
  <si>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</si>
  <si>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</si>
  <si>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</si>
  <si>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</si>
  <si>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</si>
  <si>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</si>
  <si>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</si>
  <si>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</si>
  <si>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</si>
  <si>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</si>
  <si>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</si>
  <si>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</si>
  <si>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</si>
  <si>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</si>
  <si>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</si>
  <si>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</si>
  <si>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</si>
  <si>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</si>
  <si>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</si>
  <si>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</si>
  <si>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</si>
  <si>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</si>
  <si>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</si>
  <si>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</si>
  <si>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</si>
  <si>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</si>
  <si>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</si>
  <si>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</si>
  <si>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</si>
  <si>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</si>
  <si>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</si>
  <si>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</si>
  <si>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</si>
  <si>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</si>
  <si>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</si>
  <si>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</si>
  <si>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</si>
  <si>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</si>
  <si>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</si>
  <si>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</si>
  <si>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</si>
  <si>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</si>
  <si>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</si>
  <si>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</si>
  <si>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</si>
  <si>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</si>
  <si>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</si>
  <si>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</si>
  <si>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</si>
  <si>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</si>
  <si>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</si>
  <si>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</si>
  <si>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</si>
  <si>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</si>
  <si>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</si>
  <si>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</si>
  <si>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</si>
  <si>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</si>
  <si>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</si>
  <si>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</si>
  <si>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</si>
  <si>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</si>
  <si>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</si>
  <si>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</si>
  <si>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</si>
  <si>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</si>
  <si>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</si>
  <si>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</si>
  <si>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</si>
  <si>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</si>
  <si>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</si>
  <si>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</si>
  <si>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</si>
  <si>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</si>
  <si>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</si>
  <si>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</si>
  <si>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</si>
  <si>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</si>
  <si>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</si>
  <si>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</si>
  <si>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</si>
  <si>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</si>
  <si>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</si>
  <si>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</si>
  <si>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</si>
  <si>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</si>
  <si>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</si>
  <si>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</si>
  <si>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</si>
  <si>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</si>
  <si>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</si>
  <si>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</si>
  <si>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</si>
  <si>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</si>
  <si>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</si>
  <si>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</si>
  <si>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</si>
  <si>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</si>
  <si>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</si>
  <si>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</si>
  <si>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</si>
  <si>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</si>
  <si>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</si>
  <si>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</si>
  <si>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</si>
  <si>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</si>
  <si>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</si>
  <si>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</si>
  <si>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</si>
  <si>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</si>
  <si>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</si>
  <si>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</si>
  <si>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</si>
  <si>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</si>
  <si>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</si>
  <si>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</si>
  <si>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</si>
  <si>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</si>
  <si>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</si>
  <si>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</si>
  <si>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</si>
  <si>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</si>
  <si>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</si>
  <si>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</si>
  <si>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</si>
  <si>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</si>
  <si>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</si>
  <si>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</si>
  <si>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</si>
  <si>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</si>
  <si>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</si>
  <si>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</si>
  <si>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</si>
  <si>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</si>
  <si>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</si>
  <si>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</si>
  <si>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</si>
  <si>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</si>
  <si>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</si>
  <si>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</si>
  <si>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</si>
  <si>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</si>
  <si>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</si>
  <si>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</si>
  <si>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</si>
  <si>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</si>
  <si>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</si>
  <si>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</si>
  <si>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</si>
  <si>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</si>
  <si>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</si>
  <si>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</si>
  <si>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</si>
  <si>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</si>
  <si>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</si>
  <si>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</si>
  <si>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</si>
  <si>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</si>
  <si>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</si>
  <si>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</si>
  <si>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</si>
  <si>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</si>
  <si>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</si>
  <si>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</si>
  <si>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</si>
  <si>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</si>
  <si>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</si>
  <si>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</si>
  <si>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</si>
  <si>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</si>
  <si>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</si>
  <si>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</si>
  <si>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</si>
  <si>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</si>
  <si>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</si>
  <si>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</si>
  <si>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</si>
  <si>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</si>
  <si>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</si>
  <si>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</si>
  <si>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</si>
  <si>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</si>
  <si>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</si>
  <si>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</si>
  <si>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</si>
  <si>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</si>
  <si>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</si>
  <si>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</si>
  <si>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</si>
  <si>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</si>
  <si>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</si>
  <si>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</si>
  <si>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</si>
  <si>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</si>
  <si>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</si>
  <si>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</si>
  <si>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</si>
  <si>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</si>
  <si>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</si>
  <si>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</si>
  <si>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</si>
  <si>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</si>
  <si>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</si>
  <si>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</si>
  <si>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</si>
  <si>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</si>
  <si>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</si>
  <si>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</si>
  <si>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</si>
  <si>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</si>
  <si>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</si>
  <si>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</si>
  <si>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</si>
  <si>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</si>
  <si>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</si>
  <si>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</si>
  <si>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</si>
  <si>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</si>
  <si>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</si>
  <si>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</si>
  <si>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</si>
  <si>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</si>
  <si>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</si>
  <si>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</si>
  <si>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</si>
  <si>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</si>
  <si>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</si>
  <si>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</si>
  <si>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</si>
  <si>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</si>
  <si>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</si>
  <si>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</si>
  <si>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</si>
  <si>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</si>
  <si>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</si>
  <si>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</si>
  <si>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</si>
  <si>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</si>
  <si>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</si>
  <si>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</si>
  <si>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</si>
  <si>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</si>
  <si>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</si>
  <si>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</si>
  <si>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</si>
  <si>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</si>
  <si>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</si>
  <si>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</si>
  <si>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</si>
  <si>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</si>
  <si>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</si>
  <si>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</si>
  <si>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</si>
  <si>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</si>
  <si>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</si>
  <si>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</si>
  <si>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</si>
  <si>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</si>
  <si>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</si>
  <si>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</si>
  <si>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</si>
  <si>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</si>
  <si>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</si>
  <si>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</si>
  <si>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</si>
  <si>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</si>
  <si>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</si>
  <si>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</si>
  <si>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</si>
  <si>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</si>
  <si>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</si>
  <si>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</si>
  <si>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</si>
  <si>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</si>
  <si>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</si>
  <si>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</si>
  <si>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</si>
  <si>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</si>
  <si>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</si>
  <si>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</si>
  <si>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</si>
  <si>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</si>
  <si>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</si>
  <si>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</si>
  <si>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</si>
  <si>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</si>
  <si>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</si>
  <si>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</si>
  <si>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</si>
  <si>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</si>
  <si>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</si>
  <si>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</si>
  <si>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</si>
  <si>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</si>
  <si>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</si>
  <si>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</si>
  <si>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</si>
  <si>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</si>
  <si>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</si>
  <si>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</si>
  <si>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</si>
  <si>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</si>
  <si>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</si>
  <si>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</si>
  <si>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</si>
  <si>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</si>
  <si>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</si>
  <si>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</si>
  <si>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</si>
  <si>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</si>
  <si>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</si>
  <si>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</si>
  <si>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</si>
  <si>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</si>
  <si>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</si>
  <si>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</si>
  <si>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</si>
  <si>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</si>
  <si>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</si>
  <si>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</si>
  <si>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</si>
  <si>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</si>
  <si>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</si>
  <si>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</si>
  <si>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</si>
  <si>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</si>
  <si>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</si>
  <si>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</si>
  <si>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</si>
  <si>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</si>
  <si>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</si>
  <si>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</si>
  <si>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</si>
  <si>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</si>
  <si>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</si>
  <si>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</si>
  <si>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</si>
  <si>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</si>
  <si>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</si>
  <si>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</si>
  <si>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</si>
  <si>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</si>
  <si>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</si>
  <si>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</si>
  <si>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</si>
  <si>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</si>
  <si>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</si>
  <si>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</si>
  <si>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</si>
  <si>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</si>
  <si>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</si>
  <si>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</si>
  <si>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</si>
  <si>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</si>
  <si>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</si>
  <si>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</si>
  <si>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</si>
  <si>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</si>
  <si>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</si>
  <si>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</si>
  <si>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</si>
  <si>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</si>
  <si>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</si>
  <si>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</si>
  <si>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</si>
  <si>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</si>
  <si>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</si>
  <si>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</si>
  <si>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</si>
  <si>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</si>
  <si>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</si>
  <si>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</si>
  <si>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</si>
  <si>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</si>
  <si>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</si>
  <si>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</si>
  <si>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</si>
  <si>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</si>
  <si>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</si>
  <si>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</si>
  <si>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</si>
  <si>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</si>
  <si>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</si>
  <si>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</si>
  <si>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</si>
  <si>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</si>
  <si>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</si>
  <si>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</si>
  <si>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</si>
  <si>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</si>
  <si>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</si>
  <si>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</si>
  <si>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</si>
  <si>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</si>
  <si>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</si>
  <si>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</si>
  <si>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</si>
  <si>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</si>
  <si>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</si>
  <si>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</si>
  <si>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</si>
  <si>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</si>
  <si>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</si>
  <si>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</si>
  <si>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</si>
  <si>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</si>
  <si>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</si>
  <si>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</si>
  <si>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</si>
  <si>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</si>
  <si>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</si>
  <si>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</si>
  <si>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</si>
  <si>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</si>
  <si>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</si>
  <si>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</si>
  <si>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</si>
  <si>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</si>
  <si>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</si>
  <si>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</si>
  <si>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</si>
  <si>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</si>
  <si>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</si>
  <si>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</si>
  <si>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</si>
  <si>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</si>
  <si>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</si>
  <si>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</si>
  <si>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</si>
  <si>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</si>
  <si>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</si>
  <si>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</si>
  <si>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</si>
  <si>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</si>
  <si>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</si>
  <si>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</si>
  <si>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</si>
  <si>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</si>
  <si>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</si>
  <si>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</si>
  <si>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</si>
  <si>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</si>
  <si>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</si>
  <si>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</si>
  <si>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</si>
  <si>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</si>
  <si>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</si>
  <si>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</si>
  <si>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</si>
  <si>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</si>
  <si>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</si>
  <si>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</si>
  <si>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</si>
  <si>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</si>
  <si>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</si>
  <si>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</si>
  <si>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</si>
  <si>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</si>
  <si>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</si>
  <si>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</si>
  <si>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</si>
  <si>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</si>
  <si>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</si>
  <si>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</si>
  <si>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</si>
  <si>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</si>
  <si>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</si>
  <si>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</si>
  <si>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</si>
  <si>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</si>
  <si>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</si>
  <si>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</si>
  <si>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</si>
  <si>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</si>
  <si>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</si>
  <si>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</si>
  <si>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</si>
  <si>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</si>
  <si>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</si>
  <si>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</si>
  <si>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</si>
  <si>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</si>
  <si>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</si>
  <si>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</si>
  <si>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</si>
  <si>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</si>
  <si>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</si>
  <si>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</si>
  <si>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</si>
  <si>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</si>
  <si>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</si>
  <si>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</si>
  <si>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</si>
  <si>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</si>
  <si>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</si>
  <si>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</si>
  <si>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</si>
  <si>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</si>
  <si>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</si>
  <si>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</si>
  <si>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</si>
  <si>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</si>
  <si>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</si>
  <si>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</si>
  <si>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</si>
  <si>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</si>
  <si>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</si>
  <si>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</si>
  <si>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</si>
  <si>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</si>
  <si>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</si>
  <si>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</si>
  <si>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</si>
  <si>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</si>
  <si>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</si>
  <si>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</si>
  <si>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</si>
  <si>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</si>
  <si>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</si>
  <si>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</si>
  <si>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</si>
  <si>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</si>
  <si>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</si>
  <si>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</si>
  <si>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</si>
  <si>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</si>
  <si>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</si>
  <si>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</si>
  <si>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</si>
  <si>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</si>
  <si>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</si>
  <si>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</si>
  <si>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</si>
  <si>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</si>
  <si>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</si>
  <si>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</si>
  <si>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</si>
  <si>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</si>
  <si>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</si>
  <si>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</si>
  <si>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</si>
  <si>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</si>
  <si>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</si>
  <si>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</si>
  <si>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</si>
  <si>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</si>
  <si>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</si>
  <si>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</si>
  <si>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</si>
  <si>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</si>
  <si>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</si>
  <si>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</si>
  <si>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</si>
  <si>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</si>
  <si>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</si>
  <si>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</si>
  <si>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</si>
  <si>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</si>
  <si>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</si>
  <si>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</si>
  <si>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</si>
  <si>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</si>
  <si>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</si>
  <si>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</si>
  <si>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</si>
  <si>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</si>
  <si>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</si>
  <si>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</si>
  <si>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</si>
  <si>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</si>
  <si>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</si>
  <si>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</si>
  <si>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</si>
  <si>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</si>
  <si>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</si>
  <si>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</si>
  <si>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</si>
  <si>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</si>
  <si>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</si>
  <si>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</si>
  <si>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</si>
  <si>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</si>
  <si>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</si>
  <si>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</si>
  <si>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</si>
  <si>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</si>
  <si>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</si>
  <si>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</si>
  <si>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</si>
  <si>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</si>
  <si>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</si>
  <si>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</si>
  <si>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</si>
  <si>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</si>
  <si>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</si>
  <si>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</si>
  <si>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</si>
  <si>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</si>
  <si>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</si>
  <si>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</si>
  <si>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</si>
  <si>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</si>
  <si>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</si>
  <si>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</si>
  <si>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</si>
  <si>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</si>
  <si>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</si>
  <si>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</si>
  <si>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</si>
  <si>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</si>
  <si>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</si>
  <si>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</si>
  <si>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</si>
  <si>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</si>
  <si>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</si>
  <si>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</si>
  <si>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</si>
  <si>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</si>
  <si>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</si>
  <si>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</si>
  <si>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</si>
  <si>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</si>
  <si>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</si>
  <si>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</si>
  <si>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</si>
  <si>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</si>
  <si>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</si>
  <si>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</si>
  <si>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</si>
  <si>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</si>
  <si>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</si>
  <si>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</si>
  <si>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</si>
  <si>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</si>
  <si>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</si>
  <si>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</si>
  <si>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</si>
  <si>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</si>
  <si>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</si>
  <si>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</si>
  <si>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</si>
  <si>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</si>
  <si>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</si>
  <si>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</si>
  <si>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</si>
  <si>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</si>
  <si>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</si>
  <si>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</si>
  <si>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</si>
  <si>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</si>
  <si>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</si>
  <si>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</si>
  <si>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</si>
  <si>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</si>
  <si>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</si>
  <si>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</si>
  <si>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</si>
  <si>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</si>
  <si>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</si>
  <si>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</si>
  <si>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</si>
  <si>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</si>
  <si>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</si>
  <si>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</si>
  <si>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</si>
  <si>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</si>
  <si>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</si>
  <si>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</si>
  <si>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</si>
  <si>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</si>
  <si>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</si>
  <si>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</si>
  <si>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</si>
  <si>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</si>
  <si>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</si>
  <si>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</si>
  <si>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</si>
  <si>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</si>
  <si>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</si>
  <si>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</si>
  <si>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</si>
  <si>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</si>
  <si>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</si>
  <si>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</si>
  <si>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</si>
  <si>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</si>
  <si>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</si>
  <si>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</si>
  <si>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</si>
  <si>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</si>
  <si>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</si>
  <si>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</si>
  <si>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</si>
  <si>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</si>
  <si>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</si>
  <si>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</si>
  <si>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</si>
  <si>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</si>
  <si>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</si>
  <si>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</si>
  <si>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</si>
  <si>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</si>
  <si>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</si>
  <si>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</si>
  <si>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</si>
  <si>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</si>
  <si>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</si>
  <si>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</si>
  <si>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</si>
  <si>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</si>
  <si>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</si>
  <si>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</si>
  <si>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</si>
  <si>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</si>
  <si>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</si>
  <si>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</si>
  <si>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</si>
  <si>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</si>
  <si>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</si>
  <si>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</si>
  <si>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</si>
  <si>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</si>
  <si>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</si>
  <si>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</si>
  <si>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</si>
  <si>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</si>
  <si>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</si>
  <si>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</si>
  <si>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</si>
  <si>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</si>
  <si>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</si>
  <si>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</si>
  <si>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</si>
  <si>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</si>
  <si>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</si>
  <si>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</si>
  <si>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</si>
  <si>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</si>
  <si>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</si>
  <si>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</si>
  <si>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</si>
  <si>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</si>
  <si>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</si>
  <si>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</si>
  <si>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</si>
  <si>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</si>
  <si>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</si>
  <si>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</si>
  <si>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</si>
  <si>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</si>
  <si>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</si>
  <si>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</si>
  <si>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</si>
  <si>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</si>
  <si>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</si>
  <si>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</si>
  <si>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</si>
  <si>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</si>
  <si>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</si>
  <si>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</si>
  <si>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</si>
  <si>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</si>
  <si>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</si>
  <si>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</si>
  <si>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</si>
  <si>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</si>
  <si>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</si>
  <si>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</si>
  <si>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</si>
  <si>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</si>
  <si>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</si>
  <si>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</si>
  <si>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</si>
  <si>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</si>
  <si>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</si>
  <si>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</si>
  <si>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</si>
  <si>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</si>
  <si>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</si>
  <si>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</si>
  <si>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</si>
  <si>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</si>
  <si>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</si>
  <si>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</si>
  <si>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</si>
  <si>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</si>
  <si>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</si>
  <si>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</si>
  <si>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</si>
  <si>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</si>
  <si>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</si>
  <si>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</si>
  <si>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</si>
  <si>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</si>
  <si>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</si>
  <si>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</si>
  <si>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</si>
  <si>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</si>
  <si>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</si>
  <si>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</si>
  <si>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</si>
  <si>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</si>
  <si>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</si>
  <si>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</si>
  <si>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</si>
  <si>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</si>
  <si>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</si>
  <si>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</si>
  <si>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</si>
  <si>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</si>
  <si>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</si>
  <si>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</si>
  <si>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</si>
  <si>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</si>
  <si>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</si>
  <si>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</si>
  <si>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</si>
  <si>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</si>
  <si>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</si>
  <si>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</si>
  <si>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</si>
  <si>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</si>
  <si>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</si>
  <si>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</si>
  <si>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</si>
  <si>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</si>
  <si>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</si>
  <si>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</si>
  <si>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</si>
  <si>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</si>
  <si>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</si>
  <si>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</si>
  <si>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</si>
  <si>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</si>
  <si>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</si>
  <si>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</si>
  <si>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</si>
  <si>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</si>
  <si>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</si>
  <si>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</si>
  <si>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</si>
  <si>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</si>
  <si>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</si>
  <si>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</si>
  <si>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</si>
  <si>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</si>
  <si>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</si>
  <si>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</si>
  <si>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</si>
  <si>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</si>
  <si>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</si>
  <si>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</si>
  <si>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</si>
  <si>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</si>
  <si>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</si>
  <si>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</si>
  <si>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</si>
  <si>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</si>
  <si>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</si>
  <si>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</si>
  <si>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</si>
  <si>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</si>
  <si>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</si>
  <si>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</si>
  <si>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</si>
  <si>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</si>
  <si>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</si>
  <si>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</si>
  <si>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</si>
  <si>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</si>
  <si>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</si>
  <si>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</si>
  <si>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</si>
  <si>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</si>
  <si>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</si>
  <si>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</si>
  <si>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</si>
  <si>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</si>
  <si>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</si>
  <si>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</si>
  <si>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</si>
  <si>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</si>
  <si>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</si>
  <si>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</si>
  <si>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</si>
  <si>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</si>
  <si>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</si>
  <si>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</si>
  <si>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</si>
  <si>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</si>
  <si>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</si>
  <si>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</si>
  <si>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</si>
  <si>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</si>
  <si>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</si>
  <si>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</si>
  <si>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</si>
  <si>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</si>
  <si>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</si>
  <si>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</si>
  <si>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</si>
  <si>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</si>
  <si>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</si>
  <si>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</si>
  <si>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</si>
  <si>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</si>
  <si>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</si>
  <si>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</si>
  <si>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</si>
  <si>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</si>
  <si>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</si>
  <si>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</si>
  <si>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</si>
  <si>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</si>
  <si>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</si>
  <si>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</si>
  <si>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</si>
  <si>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</si>
  <si>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</si>
  <si>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</si>
  <si>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</si>
  <si>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</si>
  <si>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</si>
  <si>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</si>
  <si>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</si>
  <si>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</si>
  <si>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</si>
  <si>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</si>
  <si>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</si>
  <si>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</si>
  <si>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</si>
  <si>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</si>
  <si>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</si>
  <si>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</si>
  <si>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</si>
  <si>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</si>
  <si>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</si>
  <si>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</si>
  <si>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</si>
  <si>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</si>
  <si>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</si>
  <si>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</si>
  <si>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</si>
  <si>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</si>
  <si>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</si>
  <si>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</si>
  <si>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</si>
  <si>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</si>
  <si>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</si>
  <si>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</si>
  <si>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</si>
  <si>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</si>
  <si>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</si>
  <si>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</si>
  <si>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</si>
  <si>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</si>
  <si>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</si>
  <si>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</si>
  <si>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</si>
  <si>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</si>
  <si>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</si>
  <si>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</si>
  <si>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</si>
  <si>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</si>
  <si>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</si>
  <si>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</si>
  <si>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</si>
  <si>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</si>
  <si>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</si>
  <si>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</si>
  <si>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</si>
  <si>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</si>
  <si>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</si>
  <si>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</si>
  <si>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</si>
  <si>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</si>
  <si>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</si>
  <si>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</si>
  <si>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</si>
  <si>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</si>
  <si>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</si>
  <si>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</si>
  <si>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</si>
  <si>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</si>
  <si>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</si>
  <si>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</si>
  <si>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</si>
  <si>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</si>
  <si>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</si>
  <si>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</si>
  <si>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</si>
  <si>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</si>
  <si>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</si>
  <si>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</si>
  <si>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</si>
  <si>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</si>
  <si>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</si>
  <si>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</si>
  <si>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</si>
  <si>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</si>
  <si>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</si>
  <si>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</si>
  <si>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</si>
  <si>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</si>
  <si>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</si>
  <si>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</si>
  <si>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</si>
  <si>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</si>
  <si>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</si>
  <si>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</si>
  <si>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</si>
  <si>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</si>
  <si>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</si>
  <si>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</si>
  <si>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</si>
  <si>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</si>
  <si>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</si>
  <si>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</si>
  <si>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</si>
  <si>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</si>
  <si>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</si>
  <si>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</si>
  <si>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</si>
  <si>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</si>
  <si>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</si>
  <si>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</si>
  <si>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</si>
  <si>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</si>
  <si>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</si>
  <si>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</si>
  <si>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</si>
  <si>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</si>
  <si>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</si>
  <si>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</si>
  <si>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</si>
  <si>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</si>
  <si>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</si>
  <si>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</si>
  <si>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</si>
  <si>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</si>
  <si>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</si>
  <si>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</si>
  <si>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</si>
  <si>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</si>
  <si>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</si>
  <si>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</si>
  <si>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</si>
  <si>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</si>
  <si>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</si>
  <si>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</si>
  <si>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</si>
  <si>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</si>
  <si>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</si>
  <si>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</si>
  <si>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</si>
  <si>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</si>
  <si>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</si>
  <si>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</si>
  <si>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</si>
  <si>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</si>
  <si>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</si>
  <si>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</si>
  <si>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</si>
  <si>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</si>
  <si>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</si>
  <si>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</si>
  <si>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</si>
  <si>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</si>
  <si>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</si>
  <si>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</si>
  <si>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</si>
  <si>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</si>
  <si>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</si>
  <si>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</si>
  <si>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</si>
  <si>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</si>
  <si>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</si>
  <si>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</si>
  <si>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</si>
  <si>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</si>
  <si>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</si>
  <si>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</si>
  <si>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</si>
  <si>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</si>
  <si>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</si>
  <si>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</si>
  <si>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</si>
  <si>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</si>
  <si>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</si>
  <si>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</si>
  <si>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</si>
  <si>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</si>
  <si>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</si>
  <si>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</si>
  <si>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</si>
  <si>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</si>
  <si>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</si>
  <si>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</si>
  <si>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</si>
  <si>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</si>
  <si>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</si>
  <si>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</si>
  <si>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</si>
  <si>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</si>
  <si>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</si>
  <si>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</si>
  <si>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</si>
  <si>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</si>
  <si>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</si>
  <si>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</si>
  <si>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</si>
  <si>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</si>
  <si>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</si>
  <si>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</si>
  <si>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</si>
  <si>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</si>
  <si>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</si>
  <si>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</si>
  <si>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</si>
  <si>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</si>
  <si>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</si>
  <si>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</si>
  <si>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</si>
  <si>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</si>
  <si>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</si>
  <si>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</si>
  <si>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</si>
  <si>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</si>
  <si>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</si>
  <si>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</si>
  <si>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</si>
  <si>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</si>
  <si>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</si>
  <si>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</si>
  <si>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</si>
  <si>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</si>
  <si>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</si>
  <si>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</si>
  <si>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</si>
  <si>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</si>
  <si>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</si>
  <si>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</si>
  <si>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</si>
  <si>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</si>
  <si>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</si>
  <si>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</si>
  <si>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</si>
  <si>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</si>
  <si>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</si>
  <si>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</si>
  <si>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</si>
  <si>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</si>
  <si>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</si>
  <si>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</si>
  <si>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</si>
  <si>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</si>
  <si>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</si>
  <si>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</si>
  <si>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</si>
  <si>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</si>
  <si>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</si>
  <si>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</si>
  <si>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</si>
  <si>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</si>
  <si>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</si>
  <si>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</si>
  <si>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</si>
  <si>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</si>
  <si>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</si>
  <si>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</si>
  <si>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</si>
  <si>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</si>
  <si>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</si>
  <si>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</si>
  <si>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</si>
  <si>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</si>
  <si>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</si>
  <si>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</si>
  <si>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</si>
  <si>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</si>
  <si>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</si>
  <si>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</si>
  <si>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</si>
  <si>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</si>
  <si>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</si>
  <si>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</si>
  <si>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</si>
  <si>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</si>
  <si>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</si>
  <si>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</si>
  <si>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</si>
  <si>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</si>
  <si>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</si>
  <si>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</si>
  <si>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</si>
  <si>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</si>
  <si>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</si>
  <si>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</si>
  <si>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</si>
  <si>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</si>
  <si>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</si>
  <si>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</si>
  <si>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</si>
  <si>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</si>
  <si>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</si>
  <si>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</si>
  <si>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</si>
  <si>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</si>
  <si>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</si>
  <si>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</si>
  <si>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</si>
  <si>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</si>
  <si>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</si>
  <si>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</si>
  <si>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</si>
  <si>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</si>
  <si>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</si>
  <si>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</si>
  <si>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</si>
  <si>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</si>
  <si>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</si>
  <si>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</si>
  <si>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</si>
  <si>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</si>
  <si>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</si>
  <si>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</si>
  <si>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</si>
  <si>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</si>
  <si>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</si>
  <si>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</si>
  <si>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</si>
  <si>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</si>
  <si>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</si>
  <si>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</si>
  <si>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</si>
  <si>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</si>
  <si>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</si>
  <si>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</si>
  <si>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</si>
  <si>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</si>
  <si>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</si>
  <si>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</si>
  <si>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</si>
  <si>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</si>
  <si>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</si>
  <si>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</si>
  <si>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</si>
  <si>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</si>
  <si>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</si>
  <si>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</si>
  <si>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</si>
  <si>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</si>
  <si>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</si>
  <si>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</si>
  <si>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</si>
  <si>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</si>
  <si>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</si>
  <si>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</si>
  <si>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</si>
  <si>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</si>
  <si>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</si>
  <si>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</si>
  <si>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</si>
  <si>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</si>
  <si>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</si>
  <si>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</si>
  <si>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</si>
  <si>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</si>
  <si>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</si>
  <si>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</si>
  <si>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</si>
  <si>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</si>
  <si>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</si>
  <si>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</si>
  <si>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</si>
  <si>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</si>
  <si>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</si>
  <si>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</si>
  <si>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</si>
  <si>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</si>
  <si>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</si>
  <si>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</si>
  <si>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</si>
  <si>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</si>
  <si>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</si>
  <si>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</si>
  <si>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</si>
  <si>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</si>
  <si>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</si>
  <si>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</si>
  <si>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</si>
  <si>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</si>
  <si>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</si>
  <si>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</si>
  <si>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</si>
  <si>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</si>
  <si>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</si>
  <si>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</si>
  <si>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</si>
  <si>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</si>
  <si>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</si>
  <si>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</si>
  <si>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</si>
  <si>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</si>
  <si>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</si>
  <si>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</si>
  <si>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</si>
  <si>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</si>
  <si>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</si>
  <si>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</si>
  <si>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</si>
  <si>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</si>
  <si>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</si>
  <si>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</si>
  <si>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</si>
  <si>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</si>
  <si>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</si>
  <si>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</si>
  <si>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</si>
  <si>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</si>
  <si>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</si>
  <si>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</si>
  <si>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</si>
  <si>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</si>
  <si>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</si>
  <si>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</si>
  <si>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</si>
  <si>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</si>
  <si>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</si>
  <si>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</si>
  <si>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</si>
  <si>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</si>
  <si>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</si>
  <si>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</si>
  <si>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</si>
  <si>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</si>
  <si>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</si>
  <si>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</si>
  <si>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</si>
  <si>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</si>
  <si>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</si>
  <si>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</si>
  <si>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</si>
  <si>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</si>
  <si>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</si>
  <si>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</si>
  <si>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</si>
  <si>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</si>
  <si>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</si>
  <si>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</si>
  <si>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</si>
  <si>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</si>
  <si>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</si>
  <si>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</si>
  <si>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</si>
  <si>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</si>
  <si>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</si>
  <si>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</si>
  <si>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</si>
  <si>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</si>
  <si>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</si>
  <si>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</si>
  <si>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</si>
  <si>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</si>
  <si>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</si>
  <si>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</si>
  <si>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</si>
  <si>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</si>
  <si>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</si>
  <si>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</si>
  <si>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</si>
  <si>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</si>
  <si>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</si>
  <si>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</si>
  <si>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</si>
  <si>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</si>
  <si>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</si>
  <si>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</si>
  <si>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</si>
  <si>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</si>
  <si>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</si>
  <si>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</si>
  <si>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</si>
  <si>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</si>
  <si>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</si>
  <si>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</si>
  <si>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</si>
  <si>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</si>
  <si>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</si>
  <si>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</si>
  <si>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</si>
  <si>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</si>
  <si>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</si>
  <si>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</si>
  <si>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</si>
  <si>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</si>
  <si>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</si>
  <si>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</si>
  <si>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</si>
  <si>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</si>
  <si>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</si>
  <si>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</si>
  <si>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</si>
  <si>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</si>
  <si>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</si>
  <si>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</si>
  <si>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</si>
  <si>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</si>
  <si>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</si>
  <si>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</si>
  <si>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</si>
  <si>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</si>
  <si>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</si>
  <si>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</si>
  <si>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</si>
  <si>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</si>
  <si>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</si>
  <si>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</si>
  <si>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</si>
  <si>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</si>
  <si>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</si>
  <si>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</si>
  <si>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</si>
  <si>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</si>
  <si>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</si>
  <si>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</si>
  <si>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</si>
  <si>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</si>
  <si>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</si>
  <si>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</si>
  <si>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</si>
  <si>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</si>
  <si>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</si>
  <si>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</si>
  <si>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</si>
  <si>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</si>
  <si>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</si>
  <si>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</si>
  <si>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</si>
  <si>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</si>
  <si>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</si>
  <si>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</si>
  <si>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</si>
  <si>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</si>
  <si>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</si>
  <si>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</si>
  <si>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</si>
  <si>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</si>
  <si>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</si>
  <si>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</si>
  <si>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</si>
  <si>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</si>
  <si>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</si>
  <si>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</si>
  <si>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</si>
  <si>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</si>
  <si>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</si>
  <si>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</si>
  <si>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</si>
  <si>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</si>
  <si>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</si>
  <si>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</si>
  <si>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</si>
  <si>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</si>
  <si>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</si>
  <si>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</si>
  <si>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</si>
  <si>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</si>
  <si>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</si>
  <si>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</si>
  <si>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</si>
  <si>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</si>
  <si>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</si>
  <si>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</si>
  <si>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</si>
  <si>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</si>
  <si>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</si>
  <si>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</si>
  <si>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</si>
  <si>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</si>
  <si>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</si>
  <si>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</si>
  <si>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</si>
  <si>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</si>
  <si>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</si>
  <si>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</si>
  <si>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</si>
  <si>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</si>
  <si>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</si>
  <si>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</si>
  <si>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</si>
  <si>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</si>
  <si>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</si>
  <si>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</si>
  <si>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</si>
  <si>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</si>
  <si>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</si>
  <si>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</si>
  <si>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</si>
  <si>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</si>
  <si>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</si>
  <si>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</si>
  <si>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</si>
  <si>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</si>
  <si>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</si>
  <si>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</si>
  <si>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</si>
  <si>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</si>
  <si>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</si>
  <si>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</si>
  <si>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</si>
  <si>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</si>
  <si>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</si>
  <si>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</si>
  <si>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</si>
  <si>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</si>
  <si>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</si>
  <si>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</si>
  <si>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</si>
  <si>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</si>
  <si>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</si>
  <si>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</si>
  <si>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</si>
  <si>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</si>
  <si>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</si>
  <si>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</si>
  <si>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</si>
  <si>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</si>
  <si>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</si>
  <si>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</si>
  <si>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</si>
  <si>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</si>
  <si>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</si>
  <si>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</si>
  <si>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</si>
  <si>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</si>
  <si>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</si>
  <si>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</si>
  <si>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</si>
  <si>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</si>
  <si>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</si>
  <si>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</si>
  <si>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</si>
  <si>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</si>
  <si>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</si>
  <si>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</si>
  <si>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</si>
  <si>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</si>
  <si>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</si>
  <si>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</si>
  <si>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</si>
  <si>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</si>
  <si>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</si>
  <si>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</si>
  <si>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</si>
  <si>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</si>
  <si>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</si>
  <si>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</si>
  <si>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</si>
  <si>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</si>
  <si>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</si>
  <si>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</si>
  <si>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</si>
  <si>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</si>
  <si>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</si>
  <si>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</si>
  <si>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</si>
  <si>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</si>
  <si>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</si>
  <si>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</si>
  <si>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</si>
  <si>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</si>
  <si>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</si>
  <si>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</si>
  <si>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</si>
  <si>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</si>
  <si>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</si>
  <si>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</si>
  <si>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</si>
  <si>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</si>
  <si>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</si>
  <si>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</si>
  <si>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</si>
  <si>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</si>
  <si>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</si>
  <si>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</si>
  <si>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</si>
  <si>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</si>
  <si>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</si>
  <si>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</si>
  <si>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</si>
  <si>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</si>
  <si>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</si>
  <si>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</si>
  <si>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</si>
  <si>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</si>
  <si>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</si>
  <si>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</si>
  <si>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</si>
  <si>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</si>
  <si>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</si>
  <si>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</si>
  <si>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</si>
  <si>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</si>
  <si>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</si>
  <si>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</si>
  <si>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</si>
  <si>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</si>
  <si>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</si>
  <si>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</si>
  <si>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</si>
  <si>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</si>
  <si>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</si>
  <si>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</si>
  <si>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</si>
  <si>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</si>
  <si>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</si>
  <si>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</si>
  <si>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</si>
  <si>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</si>
  <si>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</si>
  <si>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</si>
  <si>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</si>
  <si>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</si>
  <si>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</si>
  <si>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</si>
  <si>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</si>
  <si>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</si>
  <si>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</si>
  <si>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</si>
  <si>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</si>
  <si>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</si>
  <si>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</si>
  <si>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</si>
  <si>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</si>
  <si>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</si>
  <si>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</si>
  <si>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</si>
  <si>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</si>
  <si>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</si>
  <si>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</si>
  <si>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</si>
  <si>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</si>
  <si>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</si>
  <si>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</si>
  <si>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</si>
  <si>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</si>
  <si>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</si>
  <si>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</si>
  <si>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</si>
  <si>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</si>
  <si>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</si>
  <si>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</si>
  <si>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</si>
  <si>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</si>
  <si>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</si>
  <si>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</si>
  <si>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</si>
  <si>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</si>
  <si>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</si>
  <si>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</si>
  <si>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</si>
  <si>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</si>
  <si>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</si>
  <si>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</si>
  <si>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</si>
  <si>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</si>
  <si>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</si>
  <si>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</si>
  <si>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</si>
  <si>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</si>
  <si>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</si>
  <si>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</si>
  <si>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</si>
  <si>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</si>
  <si>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</si>
  <si>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</si>
  <si>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</si>
  <si>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</si>
  <si>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</si>
  <si>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</si>
  <si>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</si>
  <si>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</si>
  <si>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</si>
  <si>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</si>
  <si>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</si>
  <si>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</si>
  <si>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</si>
  <si>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</si>
  <si>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</si>
  <si>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</si>
  <si>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</si>
  <si>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</si>
  <si>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</si>
  <si>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</si>
  <si>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</si>
  <si>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</si>
  <si>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</si>
  <si>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</si>
  <si>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</si>
  <si>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</si>
  <si>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</si>
  <si>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</si>
  <si>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</si>
  <si>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</si>
  <si>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</si>
  <si>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</si>
  <si>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</si>
  <si>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</si>
  <si>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</si>
  <si>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</si>
  <si>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</si>
  <si>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</si>
  <si>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</si>
  <si>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</si>
  <si>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</si>
  <si>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</si>
  <si>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</si>
  <si>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</si>
  <si>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</si>
  <si>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</si>
  <si>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</si>
  <si>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</si>
  <si>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</si>
  <si>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</si>
  <si>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</si>
  <si>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</si>
  <si>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</si>
  <si>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</si>
  <si>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</si>
  <si>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</si>
  <si>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</si>
  <si>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</si>
  <si>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</si>
  <si>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</si>
  <si>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</si>
  <si>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</si>
  <si>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</si>
  <si>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</si>
  <si>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</si>
  <si>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</si>
  <si>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</si>
  <si>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</si>
  <si>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</si>
  <si>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</si>
  <si>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</si>
  <si>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</si>
  <si>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</si>
  <si>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</si>
  <si>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</si>
  <si>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</si>
  <si>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</si>
  <si>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</si>
  <si>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</si>
  <si>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</si>
  <si>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</si>
  <si>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</si>
  <si>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</si>
  <si>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</si>
  <si>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</si>
  <si>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</si>
  <si>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</si>
  <si>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</si>
  <si>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</si>
  <si>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</si>
  <si>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</si>
  <si>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</si>
  <si>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</si>
  <si>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</si>
  <si>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</si>
  <si>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</si>
  <si>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</si>
  <si>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</si>
  <si>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</si>
  <si>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</si>
  <si>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</si>
  <si>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</si>
  <si>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</si>
  <si>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</si>
  <si>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</si>
  <si>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</si>
  <si>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</si>
  <si>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</si>
  <si>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</si>
  <si>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</si>
  <si>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</si>
  <si>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</si>
  <si>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</si>
  <si>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</si>
  <si>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</si>
  <si>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</si>
  <si>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</si>
  <si>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</si>
  <si>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</si>
  <si>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</si>
  <si>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</si>
  <si>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</si>
  <si>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</si>
  <si>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</si>
  <si>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</si>
  <si>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</si>
  <si>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</si>
  <si>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</si>
  <si>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</si>
  <si>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</si>
  <si>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</si>
  <si>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</si>
  <si>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</si>
  <si>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</si>
  <si>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</si>
  <si>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</si>
  <si>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</si>
  <si>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</si>
  <si>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</si>
  <si>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</si>
  <si>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</si>
  <si>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</si>
  <si>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</si>
  <si>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</si>
  <si>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</si>
  <si>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</si>
  <si>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</si>
  <si>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</si>
  <si>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</si>
  <si>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</si>
  <si>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</si>
  <si>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</si>
  <si>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</si>
  <si>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</si>
  <si>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</si>
  <si>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</si>
  <si>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</si>
  <si>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</si>
  <si>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</si>
  <si>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</si>
  <si>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</si>
  <si>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</si>
  <si>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</si>
  <si>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</si>
  <si>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</si>
  <si>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</si>
  <si>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</si>
  <si>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</si>
  <si>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</si>
  <si>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</si>
  <si>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</si>
  <si>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</si>
  <si>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</si>
  <si>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</si>
  <si>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</si>
  <si>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</si>
  <si>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</si>
  <si>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</si>
  <si>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</si>
  <si>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</si>
  <si>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</si>
  <si>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</si>
  <si>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</si>
  <si>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</si>
  <si>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</si>
  <si>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</si>
  <si>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</si>
  <si>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</si>
  <si>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</si>
  <si>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</si>
  <si>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</si>
  <si>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</si>
  <si>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</si>
  <si>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</si>
  <si>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</si>
  <si>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</si>
  <si>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</si>
  <si>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</si>
  <si>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</si>
  <si>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</si>
  <si>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</si>
  <si>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</si>
  <si>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</si>
  <si>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</si>
  <si>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</si>
  <si>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</si>
  <si>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</si>
  <si>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</si>
  <si>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</si>
  <si>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</si>
  <si>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</si>
  <si>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</si>
  <si>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</si>
  <si>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</si>
  <si>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</si>
  <si>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</si>
  <si>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</si>
  <si>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</si>
  <si>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</si>
  <si>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</si>
  <si>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</si>
  <si>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</si>
  <si>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</si>
  <si>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</si>
  <si>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</si>
  <si>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</si>
  <si>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</si>
  <si>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</si>
  <si>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</si>
  <si>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</si>
  <si>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</si>
  <si>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</si>
  <si>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</si>
  <si>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</si>
  <si>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</si>
  <si>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</si>
  <si>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</si>
  <si>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</si>
  <si>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</si>
  <si>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</si>
  <si>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</si>
  <si>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</si>
  <si>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</si>
  <si>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</si>
  <si>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</si>
  <si>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</si>
  <si>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</si>
  <si>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</si>
  <si>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</si>
  <si>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</si>
  <si>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</si>
  <si>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</si>
  <si>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</si>
  <si>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</si>
  <si>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</si>
  <si>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</si>
  <si>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</si>
  <si>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</si>
  <si>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</si>
  <si>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</si>
  <si>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</si>
  <si>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</si>
  <si>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</si>
  <si>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</si>
  <si>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</si>
  <si>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</si>
  <si>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</si>
  <si>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</si>
  <si>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</si>
  <si>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</si>
  <si>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</si>
  <si>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</si>
  <si>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</si>
  <si>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</si>
  <si>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</si>
  <si>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</si>
  <si>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</si>
  <si>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</si>
  <si>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</si>
  <si>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</si>
  <si>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</si>
  <si>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</si>
  <si>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</si>
  <si>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</si>
  <si>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</si>
  <si>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</si>
  <si>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</si>
  <si>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</si>
  <si>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</si>
  <si>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</si>
  <si>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</si>
  <si>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</si>
  <si>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</si>
  <si>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</si>
  <si>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</si>
  <si>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</si>
  <si>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</si>
  <si>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</si>
  <si>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</si>
  <si>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</si>
  <si>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</si>
  <si>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</si>
  <si>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</si>
  <si>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</si>
  <si>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</si>
  <si>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</si>
  <si>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</si>
  <si>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</si>
  <si>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</si>
  <si>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</si>
  <si>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</si>
  <si>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</si>
  <si>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</si>
  <si>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</si>
  <si>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</si>
  <si>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</si>
  <si>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</si>
  <si>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</si>
  <si>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</si>
  <si>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</si>
  <si>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</si>
  <si>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</si>
  <si>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</si>
  <si>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</si>
  <si>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</si>
  <si>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</si>
  <si>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</si>
  <si>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</si>
  <si>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</si>
  <si>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</si>
  <si>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</si>
  <si>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</si>
  <si>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</si>
  <si>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</si>
  <si>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</si>
  <si>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</si>
  <si>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</si>
  <si>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</si>
  <si>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</si>
  <si>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</si>
  <si>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</si>
  <si>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</si>
  <si>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</si>
  <si>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</si>
  <si>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</si>
  <si>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</si>
  <si>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</si>
  <si>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</si>
  <si>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</si>
  <si>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</si>
  <si>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</si>
  <si>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</si>
  <si>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</si>
  <si>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</si>
  <si>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</si>
  <si>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</si>
  <si>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</si>
  <si>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</si>
  <si>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</si>
  <si>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</si>
  <si>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</si>
  <si>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</si>
  <si>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</si>
  <si>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</si>
  <si>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</si>
  <si>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</si>
  <si>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</si>
  <si>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</si>
  <si>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</si>
  <si>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</si>
  <si>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</si>
  <si>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</si>
  <si>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</si>
  <si>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</si>
  <si>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</si>
  <si>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</si>
  <si>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</si>
  <si>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</si>
  <si>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</si>
  <si>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</si>
  <si>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</si>
  <si>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</si>
  <si>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</si>
  <si>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</si>
  <si>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</si>
  <si>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</si>
  <si>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</si>
  <si>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</si>
  <si>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</si>
  <si>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</si>
  <si>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</si>
  <si>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</si>
  <si>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</si>
  <si>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</si>
  <si>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</si>
  <si>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</si>
  <si>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</si>
  <si>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</si>
  <si>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</si>
  <si>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</si>
  <si>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</si>
  <si>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</si>
  <si>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</si>
  <si>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</si>
  <si>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</si>
  <si>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</si>
  <si>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</si>
  <si>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</si>
  <si>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</si>
  <si>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</si>
  <si>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</si>
  <si>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</si>
  <si>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</si>
  <si>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</si>
  <si>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</si>
  <si>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</si>
  <si>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</si>
  <si>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</si>
  <si>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</si>
  <si>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</si>
  <si>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</si>
  <si>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</si>
  <si>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</si>
  <si>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</si>
  <si>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</si>
  <si>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</si>
  <si>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</si>
  <si>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</si>
  <si>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</si>
  <si>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</si>
  <si>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</si>
  <si>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</si>
  <si>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</si>
  <si>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</si>
  <si>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</si>
  <si>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</si>
  <si>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</si>
  <si>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</si>
  <si>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</si>
  <si>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</si>
  <si>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</si>
  <si>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</si>
  <si>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</si>
  <si>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</si>
  <si>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</si>
  <si>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</si>
  <si>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</si>
  <si>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</si>
  <si>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</si>
  <si>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</si>
  <si>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</si>
  <si>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</si>
  <si>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</si>
  <si>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</si>
  <si>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</si>
  <si>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</si>
  <si>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</si>
  <si>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</si>
  <si>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</si>
  <si>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</si>
  <si>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</si>
  <si>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</si>
  <si>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</si>
  <si>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</si>
  <si>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</si>
  <si>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</si>
  <si>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</si>
  <si>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</si>
  <si>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</si>
  <si>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</si>
  <si>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</si>
  <si>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</si>
  <si>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</si>
  <si>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</si>
  <si>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</si>
  <si>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</si>
  <si>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</si>
  <si>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</si>
  <si>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</si>
  <si>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</si>
  <si>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</si>
  <si>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</si>
  <si>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</si>
  <si>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</si>
  <si>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</si>
  <si>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</si>
  <si>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</si>
  <si>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</si>
  <si>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</si>
  <si>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</si>
  <si>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</si>
  <si>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</si>
  <si>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</si>
  <si>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</si>
  <si>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</si>
  <si>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</si>
  <si>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</si>
  <si>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</si>
  <si>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</si>
  <si>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</si>
  <si>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</si>
  <si>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</si>
  <si>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</si>
  <si>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</si>
  <si>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</si>
  <si>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</si>
  <si>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</si>
  <si>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</si>
  <si>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</si>
  <si>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</si>
  <si>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</si>
  <si>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</si>
  <si>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</si>
  <si>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</si>
  <si>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</si>
  <si>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</si>
  <si>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</si>
  <si>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</si>
  <si>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</si>
  <si>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</si>
  <si>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</si>
  <si>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</si>
  <si>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</si>
  <si>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</si>
  <si>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</si>
  <si>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</si>
  <si>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</si>
  <si>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</si>
  <si>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</si>
  <si>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</si>
  <si>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</si>
  <si>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</si>
  <si>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</si>
  <si>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</si>
  <si>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</si>
  <si>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</si>
  <si>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</si>
  <si>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</si>
  <si>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</si>
  <si>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</si>
  <si>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</si>
  <si>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</si>
  <si>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</si>
  <si>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</si>
  <si>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</si>
  <si>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</si>
  <si>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</si>
  <si>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</si>
  <si>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</si>
  <si>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</si>
  <si>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</si>
  <si>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</si>
  <si>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</si>
  <si>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</si>
  <si>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</si>
  <si>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</si>
  <si>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</si>
  <si>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</si>
  <si>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</si>
  <si>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</si>
  <si>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</si>
  <si>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</si>
  <si>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</si>
  <si>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</si>
  <si>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</si>
  <si>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</si>
  <si>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</si>
  <si>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</si>
  <si>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</si>
  <si>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</si>
  <si>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</si>
  <si>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</si>
  <si>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</si>
  <si>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</si>
  <si>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</si>
  <si>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</si>
  <si>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</si>
  <si>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</si>
  <si>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</si>
  <si>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</si>
  <si>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</si>
  <si>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</si>
  <si>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</si>
  <si>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</si>
  <si>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</si>
  <si>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</si>
  <si>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</si>
  <si>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</si>
  <si>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</si>
  <si>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</si>
  <si>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</si>
  <si>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</si>
  <si>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</si>
  <si>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</si>
  <si>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</si>
  <si>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</si>
  <si>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</si>
  <si>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</si>
  <si>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</si>
  <si>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</si>
  <si>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</si>
  <si>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</si>
  <si>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</si>
  <si>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</si>
  <si>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</si>
  <si>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</si>
  <si>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</si>
  <si>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</si>
  <si>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</si>
  <si>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</si>
  <si>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</si>
  <si>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</si>
  <si>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</si>
  <si>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</si>
  <si>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</si>
  <si>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</si>
  <si>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</si>
  <si>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</si>
  <si>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</si>
  <si>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</si>
  <si>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</si>
  <si>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</si>
  <si>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</si>
  <si>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</si>
  <si>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</si>
  <si>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</si>
  <si>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</si>
  <si>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</si>
  <si>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</si>
  <si>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</si>
  <si>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</si>
  <si>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</si>
  <si>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</si>
  <si>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</si>
  <si>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</si>
  <si>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</si>
  <si>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</si>
  <si>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</si>
  <si>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</si>
  <si>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</si>
  <si>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</si>
  <si>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</si>
  <si>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</si>
  <si>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</si>
  <si>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</si>
  <si>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</si>
  <si>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</si>
  <si>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</si>
  <si>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</si>
  <si>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</si>
  <si>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</si>
  <si>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</si>
  <si>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</si>
  <si>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</si>
  <si>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</si>
  <si>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</si>
  <si>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</si>
  <si>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</si>
  <si>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</si>
  <si>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</si>
  <si>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</si>
  <si>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</si>
  <si>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</si>
  <si>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</si>
  <si>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</si>
  <si>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</si>
  <si>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</si>
  <si>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</si>
  <si>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</si>
  <si>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</si>
  <si>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</si>
  <si>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</si>
  <si>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</si>
  <si>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</si>
  <si>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</si>
  <si>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</si>
  <si>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</si>
  <si>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</si>
  <si>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</si>
  <si>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</si>
  <si>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</si>
  <si>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</si>
  <si>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</si>
  <si>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</si>
  <si>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</si>
  <si>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</si>
  <si>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</si>
  <si>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</si>
  <si>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</si>
  <si>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</si>
  <si>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</si>
  <si>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</si>
  <si>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</si>
  <si>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</si>
  <si>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</si>
  <si>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</si>
  <si>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</si>
  <si>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</si>
  <si>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</si>
  <si>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</si>
  <si>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</si>
  <si>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</si>
  <si>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</si>
  <si>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</si>
  <si>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</si>
  <si>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</si>
  <si>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</si>
  <si>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</si>
  <si>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</si>
  <si>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</si>
  <si>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</si>
  <si>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</si>
  <si>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</si>
  <si>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</si>
  <si>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</si>
  <si>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</si>
  <si>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</si>
  <si>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</si>
  <si>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</si>
  <si>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</si>
  <si>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</si>
  <si>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</si>
  <si>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</si>
  <si>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</si>
  <si>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</si>
  <si>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</si>
  <si>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</si>
  <si>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</si>
  <si>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</si>
  <si>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</si>
  <si>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</si>
  <si>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</si>
  <si>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</si>
  <si>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</si>
  <si>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</si>
  <si>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</si>
  <si>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</si>
  <si>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</si>
  <si>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</si>
  <si>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</si>
  <si>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</si>
  <si>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</si>
  <si>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</si>
  <si>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</si>
  <si>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</si>
  <si>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</si>
  <si>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</si>
  <si>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</si>
  <si>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</si>
  <si>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</si>
  <si>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</si>
  <si>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</si>
  <si>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</si>
  <si>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</si>
  <si>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</si>
  <si>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</si>
  <si>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</si>
  <si>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</si>
  <si>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</si>
  <si>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</si>
  <si>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</si>
  <si>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</si>
  <si>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</si>
  <si>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</si>
  <si>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</si>
  <si>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</si>
  <si>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</si>
  <si>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</si>
  <si>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</si>
  <si>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</si>
  <si>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</si>
  <si>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</si>
  <si>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</si>
  <si>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</si>
  <si>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</si>
  <si>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</si>
  <si>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</si>
  <si>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</si>
  <si>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</si>
  <si>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</si>
  <si>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</si>
  <si>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</si>
  <si>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</si>
  <si>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</si>
  <si>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</si>
  <si>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</si>
  <si>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</si>
  <si>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</si>
  <si>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</si>
  <si>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</si>
  <si>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</si>
  <si>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</si>
  <si>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</si>
  <si>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</si>
  <si>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</si>
  <si>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</si>
  <si>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</si>
  <si>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</si>
  <si>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</si>
  <si>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</si>
  <si>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</si>
  <si>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</si>
  <si>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</si>
  <si>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</si>
  <si>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</si>
  <si>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</si>
  <si>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</si>
  <si>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</si>
  <si>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</si>
  <si>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</si>
  <si>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</si>
  <si>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</si>
  <si>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</si>
  <si>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</si>
  <si>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</si>
  <si>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</si>
  <si>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</si>
  <si>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</si>
  <si>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</si>
  <si>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</si>
  <si>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</si>
  <si>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</si>
  <si>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</si>
  <si>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</si>
  <si>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</si>
  <si>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</si>
  <si>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</si>
  <si>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</si>
  <si>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</si>
  <si>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</si>
  <si>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</si>
  <si>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</si>
  <si>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</si>
  <si>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</si>
  <si>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</si>
  <si>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</si>
  <si>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</si>
  <si>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</si>
  <si>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</si>
  <si>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</si>
  <si>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</si>
  <si>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</si>
  <si>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</si>
  <si>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</si>
  <si>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</si>
  <si>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</si>
  <si>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</si>
  <si>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</si>
  <si>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</si>
  <si>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</si>
  <si>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</si>
  <si>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</si>
  <si>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</si>
  <si>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</si>
  <si>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</si>
  <si>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</si>
  <si>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</si>
  <si>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</si>
  <si>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</si>
  <si>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</si>
  <si>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</si>
  <si>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</si>
  <si>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</si>
  <si>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</si>
  <si>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</si>
  <si>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</si>
  <si>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</si>
  <si>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</si>
  <si>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</si>
  <si>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</si>
  <si>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</si>
  <si>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</si>
  <si>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</si>
  <si>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</si>
  <si>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</si>
  <si>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</si>
  <si>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</si>
  <si>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</si>
  <si>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</si>
  <si>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</si>
  <si>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</si>
  <si>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</si>
  <si>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</si>
  <si>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</si>
  <si>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</si>
  <si>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</si>
  <si>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</si>
  <si>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</si>
  <si>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</si>
  <si>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</si>
  <si>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</si>
  <si>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</si>
  <si>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</si>
  <si>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</si>
  <si>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</si>
  <si>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</si>
  <si>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</si>
  <si>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</si>
  <si>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</si>
  <si>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</si>
  <si>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</si>
  <si>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</si>
  <si>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</si>
  <si>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</si>
  <si>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</si>
  <si>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</si>
  <si>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</si>
  <si>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</si>
  <si>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</si>
  <si>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</si>
  <si>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</si>
  <si>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</si>
  <si>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</si>
  <si>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</si>
  <si>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</si>
  <si>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</si>
  <si>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</si>
  <si>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</si>
  <si>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</si>
  <si>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</si>
  <si>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</si>
  <si>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</si>
  <si>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</si>
  <si>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</si>
  <si>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</si>
  <si>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</si>
  <si>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</si>
  <si>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</si>
  <si>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</si>
  <si>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</si>
  <si>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</si>
  <si>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</si>
  <si>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</si>
  <si>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</si>
  <si>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</si>
  <si>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</si>
  <si>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</si>
  <si>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</si>
  <si>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</si>
  <si>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</si>
  <si>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</si>
  <si>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</si>
  <si>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</si>
  <si>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</si>
  <si>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</si>
  <si>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</si>
  <si>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</si>
  <si>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</si>
  <si>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</si>
  <si>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</si>
  <si>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</si>
  <si>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</si>
  <si>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</si>
  <si>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</si>
  <si>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</si>
  <si>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</si>
  <si>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</si>
  <si>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</si>
  <si>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</si>
  <si>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</si>
  <si>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</si>
  <si>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</si>
  <si>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</si>
  <si>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</si>
  <si>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</si>
  <si>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</si>
  <si>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</si>
  <si>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</si>
  <si>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</si>
  <si>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</si>
  <si>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</si>
  <si>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</si>
  <si>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</si>
  <si>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</si>
  <si>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</si>
  <si>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</si>
  <si>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</si>
  <si>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</si>
  <si>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</si>
  <si>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</si>
  <si>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</si>
  <si>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</si>
  <si>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</si>
  <si>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</si>
  <si>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</si>
  <si>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</si>
  <si>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</si>
  <si>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</si>
  <si>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</si>
  <si>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</si>
  <si>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</si>
  <si>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</si>
  <si>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</si>
  <si>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</si>
  <si>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</si>
  <si>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</si>
  <si>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</si>
  <si>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</si>
  <si>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</si>
  <si>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</si>
  <si>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</si>
  <si>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</si>
  <si>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</si>
  <si>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</si>
  <si>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</si>
  <si>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</si>
  <si>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</si>
  <si>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</si>
  <si>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</si>
  <si>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</si>
  <si>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</si>
  <si>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</si>
  <si>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</si>
  <si>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</si>
  <si>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</si>
  <si>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</si>
  <si>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</si>
  <si>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</si>
  <si>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</si>
  <si>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</si>
  <si>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</si>
  <si>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</si>
  <si>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</si>
  <si>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</si>
  <si>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</si>
  <si>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</si>
  <si>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</si>
  <si>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</si>
  <si>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</si>
  <si>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</si>
  <si>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</si>
  <si>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</si>
  <si>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</si>
  <si>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</si>
  <si>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</si>
  <si>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</si>
  <si>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</si>
  <si>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</si>
  <si>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</si>
  <si>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</si>
  <si>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</si>
  <si>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</si>
  <si>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</si>
  <si>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</si>
  <si>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</si>
  <si>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</si>
  <si>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</si>
  <si>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</si>
  <si>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</si>
  <si>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</si>
  <si>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</si>
  <si>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</si>
  <si>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</si>
  <si>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</si>
  <si>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</si>
  <si>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</si>
  <si>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</si>
  <si>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</si>
  <si>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</si>
  <si>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</si>
  <si>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</si>
  <si>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</si>
  <si>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</si>
  <si>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</si>
  <si>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</si>
  <si>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</si>
  <si>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</si>
  <si>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</si>
  <si>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</si>
  <si>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</si>
  <si>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</si>
  <si>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</si>
  <si>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</si>
  <si>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</si>
  <si>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</si>
  <si>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</si>
  <si>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</si>
  <si>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</si>
  <si>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</si>
  <si>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</si>
  <si>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</si>
  <si>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</si>
  <si>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</si>
  <si>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</si>
  <si>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</si>
  <si>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</si>
  <si>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</si>
  <si>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</si>
  <si>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</si>
  <si>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</si>
  <si>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</si>
  <si>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</si>
  <si>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</si>
  <si>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</si>
  <si>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</si>
  <si>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</si>
  <si>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</si>
  <si>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</si>
  <si>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</si>
  <si>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</si>
  <si>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</si>
  <si>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</si>
  <si>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</si>
  <si>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</si>
  <si>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</si>
  <si>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</si>
  <si>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</si>
  <si>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</si>
  <si>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</si>
  <si>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</si>
  <si>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</si>
  <si>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</si>
  <si>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</si>
  <si>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</si>
  <si>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</si>
  <si>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</si>
  <si>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</si>
  <si>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</si>
  <si>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</si>
  <si>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</si>
  <si>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</si>
  <si>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</si>
  <si>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</si>
  <si>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</si>
  <si>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</si>
  <si>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</si>
  <si>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</si>
  <si>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</si>
  <si>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</si>
  <si>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</si>
  <si>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</si>
  <si>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</si>
  <si>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</si>
  <si>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</si>
  <si>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</si>
  <si>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</si>
  <si>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</si>
  <si>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</si>
  <si>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</si>
  <si>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</si>
  <si>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</si>
  <si>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</si>
  <si>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</si>
  <si>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</si>
  <si>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</si>
  <si>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</si>
  <si>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</si>
  <si>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</si>
  <si>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</si>
  <si>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</si>
  <si>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</si>
  <si>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</si>
  <si>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</si>
  <si>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</si>
  <si>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</si>
  <si>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</si>
  <si>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</si>
  <si>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</si>
  <si>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</si>
  <si>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</si>
  <si>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</si>
  <si>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</si>
  <si>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</si>
  <si>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</si>
  <si>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</si>
  <si>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</si>
  <si>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</si>
  <si>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</si>
  <si>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</si>
  <si>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</si>
  <si>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</si>
  <si>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</si>
  <si>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</si>
  <si>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</si>
  <si>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</si>
  <si>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</si>
  <si>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</si>
  <si>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</si>
  <si>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</si>
  <si>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</si>
  <si>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</si>
  <si>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</si>
  <si>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</si>
  <si>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</si>
  <si>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</si>
  <si>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</si>
  <si>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</si>
  <si>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</si>
  <si>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</si>
  <si>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</si>
  <si>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</si>
  <si>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</si>
  <si>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</si>
  <si>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</si>
  <si>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</si>
  <si>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</si>
  <si>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</si>
  <si>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</si>
  <si>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</si>
  <si>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</si>
  <si>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</si>
  <si>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</si>
  <si>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</si>
  <si>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</si>
  <si>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</si>
  <si>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</si>
  <si>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</si>
  <si>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</si>
  <si>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</si>
  <si>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</si>
  <si>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</si>
  <si>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</si>
  <si>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</si>
  <si>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</si>
  <si>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</si>
  <si>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</si>
  <si>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</si>
  <si>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</si>
  <si>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</si>
  <si>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</si>
  <si>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</si>
  <si>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</si>
  <si>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</si>
  <si>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</si>
  <si>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</si>
  <si>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</si>
  <si>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</si>
  <si>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</si>
  <si>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</si>
  <si>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</si>
  <si>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</si>
  <si>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</si>
  <si>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</si>
  <si>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</si>
  <si>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</si>
  <si>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</si>
  <si>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</si>
  <si>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</si>
  <si>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</si>
  <si>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</si>
  <si>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</si>
  <si>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</si>
  <si>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</si>
  <si>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</si>
  <si>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</si>
  <si>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</si>
  <si>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</si>
  <si>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</si>
  <si>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</si>
  <si>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</si>
  <si>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</si>
  <si>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</si>
  <si>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</si>
  <si>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</si>
  <si>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</si>
  <si>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</si>
  <si>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</si>
  <si>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</si>
  <si>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</si>
  <si>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</si>
  <si>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</si>
  <si>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</si>
  <si>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</si>
  <si>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</si>
  <si>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</si>
  <si>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</si>
  <si>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</si>
  <si>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</si>
  <si>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</si>
  <si>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</si>
  <si>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</si>
  <si>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</si>
  <si>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</si>
  <si>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</si>
  <si>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</si>
  <si>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</si>
  <si>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</si>
  <si>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</si>
  <si>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</si>
  <si>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</si>
  <si>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</si>
  <si>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</si>
  <si>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</si>
  <si>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</si>
  <si>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</si>
  <si>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</si>
  <si>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</si>
  <si>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</si>
  <si>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</si>
  <si>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</si>
  <si>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</si>
  <si>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</si>
  <si>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</si>
  <si>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</si>
  <si>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</si>
  <si>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</si>
  <si>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</si>
  <si>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</si>
  <si>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</si>
  <si>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</si>
  <si>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</si>
  <si>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</si>
  <si>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</si>
  <si>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</si>
  <si>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</si>
  <si>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</si>
  <si>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</si>
  <si>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</si>
  <si>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</si>
  <si>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</si>
  <si>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</si>
  <si>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</si>
  <si>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</si>
  <si>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</si>
  <si>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</si>
  <si>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</si>
  <si>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</si>
  <si>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</si>
  <si>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</si>
  <si>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</si>
  <si>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</si>
  <si>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</si>
  <si>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</si>
  <si>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</si>
  <si>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</si>
  <si>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</si>
  <si>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</si>
  <si>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</si>
  <si>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</si>
  <si>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</si>
  <si>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</si>
  <si>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</si>
  <si>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</si>
  <si>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</si>
  <si>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</si>
  <si>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</si>
  <si>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</si>
  <si>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</si>
  <si>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</si>
  <si>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</si>
  <si>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</si>
  <si>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</si>
  <si>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</si>
  <si>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</si>
  <si>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</si>
  <si>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</si>
  <si>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</si>
  <si>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</si>
  <si>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</si>
  <si>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</si>
  <si>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</si>
  <si>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</si>
  <si>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</si>
  <si>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</si>
  <si>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</si>
  <si>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</si>
  <si>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</si>
  <si>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</si>
  <si>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</si>
  <si>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</si>
  <si>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</si>
  <si>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</si>
  <si>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</si>
  <si>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</si>
  <si>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</si>
  <si>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</si>
  <si>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</si>
  <si>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</si>
  <si>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</si>
  <si>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</si>
  <si>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</si>
  <si>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</si>
  <si>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</si>
  <si>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</si>
  <si>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</si>
  <si>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</si>
  <si>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</si>
  <si>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</si>
  <si>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</si>
  <si>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</si>
  <si>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</si>
  <si>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</si>
  <si>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</si>
  <si>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</si>
  <si>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</si>
  <si>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</si>
  <si>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</si>
  <si>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</si>
  <si>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</si>
  <si>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</si>
  <si>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</si>
  <si>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</si>
  <si>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</si>
  <si>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</si>
  <si>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</si>
  <si>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</si>
  <si>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</si>
  <si>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</si>
  <si>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</si>
  <si>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</si>
  <si>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</si>
  <si>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</si>
  <si>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</si>
  <si>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</si>
  <si>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</si>
  <si>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</si>
  <si>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</si>
  <si>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</si>
  <si>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</si>
  <si>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</si>
  <si>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</si>
  <si>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</si>
  <si>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</si>
  <si>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</si>
  <si>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</si>
  <si>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</si>
  <si>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</si>
  <si>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</si>
  <si>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</si>
  <si>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</si>
  <si>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</si>
  <si>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</si>
  <si>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</si>
  <si>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</si>
  <si>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</si>
  <si>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</si>
  <si>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</si>
  <si>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</si>
  <si>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</si>
  <si>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</si>
  <si>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</si>
  <si>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</si>
  <si>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</si>
  <si>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</si>
  <si>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</si>
  <si>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</si>
  <si>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</si>
  <si>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</si>
  <si>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</si>
  <si>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</si>
  <si>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</si>
  <si>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</si>
  <si>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</si>
  <si>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</si>
  <si>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</si>
  <si>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</si>
  <si>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</si>
  <si>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</si>
  <si>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</si>
  <si>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</si>
  <si>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</si>
  <si>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</si>
  <si>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</si>
  <si>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</si>
  <si>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</si>
  <si>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</si>
  <si>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</si>
  <si>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</si>
  <si>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</si>
  <si>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</si>
  <si>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</si>
  <si>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</si>
  <si>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</si>
  <si>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</si>
  <si>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</si>
  <si>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</si>
  <si>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</si>
  <si>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</si>
  <si>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</si>
  <si>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</si>
  <si>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</si>
  <si>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</si>
  <si>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</si>
  <si>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</si>
  <si>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</si>
  <si>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</si>
  <si>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</si>
  <si>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</si>
  <si>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</si>
  <si>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</si>
  <si>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</si>
  <si>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</si>
  <si>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</si>
  <si>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</si>
  <si>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</si>
  <si>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</si>
  <si>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</si>
  <si>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</si>
  <si>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</si>
  <si>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</si>
  <si>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</si>
  <si>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</si>
  <si>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</si>
  <si>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</si>
  <si>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</si>
  <si>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</si>
  <si>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</si>
  <si>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</si>
  <si>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</si>
  <si>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</si>
  <si>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</si>
  <si>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</si>
  <si>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</si>
  <si>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</si>
  <si>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</si>
  <si>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</si>
  <si>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</si>
  <si>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</si>
  <si>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</si>
  <si>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</si>
  <si>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</si>
  <si>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</si>
  <si>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</si>
  <si>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</si>
  <si>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</si>
  <si>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</si>
  <si>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</si>
  <si>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</si>
  <si>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</si>
  <si>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</si>
  <si>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</si>
  <si>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</si>
  <si>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</si>
  <si>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</si>
  <si>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</si>
  <si>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</si>
  <si>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</si>
  <si>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</si>
  <si>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</si>
  <si>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</si>
  <si>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</si>
  <si>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</si>
  <si>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</si>
  <si>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</si>
  <si>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</si>
  <si>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</si>
  <si>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</si>
  <si>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</si>
  <si>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</si>
  <si>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</si>
  <si>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</si>
  <si>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</si>
  <si>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</si>
  <si>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</si>
  <si>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</si>
  <si>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</si>
  <si>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</si>
  <si>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</si>
  <si>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</si>
  <si>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</si>
  <si>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</si>
  <si>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</si>
  <si>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</si>
  <si>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</si>
  <si>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</si>
  <si>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</si>
  <si>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</si>
  <si>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</si>
  <si>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</si>
  <si>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</si>
  <si>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</si>
  <si>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</si>
  <si>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</si>
  <si>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</si>
  <si>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</si>
  <si>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</si>
  <si>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</si>
  <si>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</si>
  <si>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</si>
  <si>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</si>
  <si>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</si>
  <si>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</si>
  <si>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</si>
  <si>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</si>
  <si>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</si>
  <si>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</si>
  <si>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</si>
  <si>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</si>
  <si>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</si>
  <si>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</si>
  <si>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</si>
  <si>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</si>
  <si>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</si>
  <si>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</si>
  <si>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</si>
  <si>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</si>
  <si>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</si>
  <si>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</si>
  <si>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</si>
  <si>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</si>
  <si>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</si>
  <si>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</si>
  <si>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</si>
  <si>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</si>
  <si>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</si>
  <si>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</si>
  <si>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</si>
  <si>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</si>
  <si>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</si>
  <si>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</si>
  <si>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</si>
  <si>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</si>
  <si>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</si>
  <si>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</si>
  <si>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</si>
  <si>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</si>
  <si>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</si>
  <si>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</si>
  <si>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</si>
  <si>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</si>
  <si>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</si>
  <si>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</si>
  <si>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</si>
  <si>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</si>
  <si>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</si>
  <si>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</si>
  <si>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</si>
  <si>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</si>
  <si>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</si>
  <si>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</si>
  <si>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</si>
  <si>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</si>
  <si>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</si>
  <si>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</si>
  <si>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</si>
  <si>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</si>
  <si>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</si>
  <si>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</si>
  <si>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</si>
  <si>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</si>
  <si>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</si>
  <si>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</si>
  <si>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</si>
  <si>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</si>
  <si>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</si>
  <si>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</si>
  <si>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</si>
  <si>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</si>
  <si>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</si>
  <si>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</si>
  <si>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</si>
  <si>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</si>
  <si>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</si>
  <si>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</si>
  <si>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</si>
  <si>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</si>
  <si>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</si>
  <si>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</si>
  <si>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</si>
  <si>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</si>
  <si>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</si>
  <si>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</si>
  <si>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</si>
  <si>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</si>
  <si>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</si>
  <si>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</si>
  <si>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</si>
  <si>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</si>
  <si>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</si>
  <si>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</si>
  <si>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</si>
  <si>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</si>
  <si>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</si>
  <si>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</si>
  <si>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</si>
  <si>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</si>
  <si>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</si>
  <si>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</si>
  <si>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</si>
  <si>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</si>
  <si>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</si>
  <si>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</si>
  <si>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</si>
  <si>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</si>
  <si>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</si>
  <si>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</si>
  <si>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</si>
  <si>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</si>
  <si>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</si>
  <si>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</si>
  <si>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</si>
  <si>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</si>
  <si>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</si>
  <si>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</si>
  <si>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</si>
  <si>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</si>
  <si>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</si>
  <si>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</si>
  <si>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</si>
  <si>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</si>
  <si>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</si>
  <si>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</si>
  <si>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</si>
  <si>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</si>
  <si>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</si>
  <si>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</si>
  <si>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</si>
  <si>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</si>
  <si>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</si>
  <si>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</si>
  <si>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</si>
  <si>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</si>
  <si>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</si>
  <si>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</si>
  <si>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</si>
  <si>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</si>
  <si>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</si>
  <si>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</si>
  <si>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</si>
  <si>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</si>
  <si>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</si>
  <si>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</si>
  <si>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</si>
  <si>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</si>
  <si>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</si>
  <si>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</si>
  <si>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</si>
  <si>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</si>
  <si>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</si>
  <si>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</si>
  <si>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</si>
  <si>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</si>
  <si>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</si>
  <si>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</si>
  <si>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</si>
  <si>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</si>
  <si>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</si>
  <si>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</si>
  <si>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</si>
  <si>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</si>
  <si>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</si>
  <si>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</si>
  <si>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</si>
  <si>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</si>
  <si>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</si>
  <si>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</si>
  <si>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</si>
  <si>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</si>
  <si>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</si>
  <si>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</si>
  <si>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</si>
  <si>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</si>
  <si>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</si>
  <si>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</si>
  <si>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</si>
  <si>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</si>
  <si>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</si>
  <si>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</si>
  <si>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</si>
  <si>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</si>
  <si>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</si>
  <si>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</si>
  <si>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</si>
  <si>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</si>
  <si>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</si>
  <si>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</si>
  <si>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</si>
  <si>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</si>
  <si>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</si>
  <si>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</si>
  <si>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</si>
  <si>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</si>
  <si>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</si>
  <si>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</si>
  <si>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</si>
  <si>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</si>
  <si>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</si>
  <si>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</si>
  <si>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</si>
  <si>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</si>
  <si>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</si>
  <si>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</si>
  <si>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</si>
  <si>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</si>
  <si>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</si>
  <si>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</si>
  <si>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</si>
  <si>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</si>
  <si>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</si>
  <si>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</si>
  <si>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</si>
  <si>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</si>
  <si>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</si>
  <si>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</si>
  <si>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</si>
  <si>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</si>
  <si>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</si>
  <si>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</si>
  <si>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</si>
  <si>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</si>
  <si>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</si>
  <si>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</si>
  <si>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</si>
  <si>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</si>
  <si>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</si>
  <si>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</si>
  <si>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</si>
  <si>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</si>
  <si>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</si>
  <si>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</si>
  <si>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</si>
  <si>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</si>
  <si>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</si>
  <si>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</si>
  <si>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</si>
  <si>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</si>
  <si>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</si>
  <si>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</si>
  <si>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</si>
  <si>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</si>
  <si>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</si>
  <si>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</si>
  <si>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</si>
  <si>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</si>
  <si>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</si>
  <si>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</si>
  <si>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</si>
  <si>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</si>
  <si>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</si>
  <si>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</si>
  <si>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</si>
  <si>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</si>
  <si>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</si>
  <si>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</si>
  <si>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</si>
  <si>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</si>
  <si>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</si>
  <si>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</si>
  <si>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</si>
  <si>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</si>
  <si>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</si>
  <si>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</si>
  <si>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</si>
  <si>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</si>
  <si>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</si>
  <si>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</si>
  <si>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</si>
  <si>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</si>
  <si>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</si>
  <si>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</si>
  <si>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</si>
  <si>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</si>
  <si>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</si>
  <si>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</si>
  <si>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</si>
  <si>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</si>
  <si>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</si>
  <si>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</si>
  <si>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</si>
  <si>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</si>
  <si>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</si>
  <si>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</si>
  <si>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</si>
  <si>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</si>
  <si>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</si>
  <si>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</si>
  <si>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</si>
  <si>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</si>
  <si>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</si>
  <si>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</si>
  <si>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</si>
  <si>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</si>
  <si>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</si>
  <si>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</si>
  <si>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</si>
  <si>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</si>
  <si>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</si>
  <si>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</si>
  <si>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</si>
  <si>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</si>
  <si>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</si>
  <si>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</si>
  <si>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</si>
  <si>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</si>
  <si>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</si>
  <si>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</si>
  <si>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</si>
  <si>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</si>
  <si>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</si>
  <si>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</si>
  <si>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</si>
  <si>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</si>
  <si>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</si>
  <si>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</si>
  <si>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</si>
  <si>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</si>
  <si>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</si>
  <si>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</si>
  <si>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</si>
  <si>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</si>
  <si>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</si>
  <si>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</si>
  <si>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</si>
  <si>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</si>
  <si>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</si>
  <si>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</si>
  <si>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</si>
  <si>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</si>
  <si>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</si>
  <si>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</si>
  <si>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</si>
  <si>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</si>
  <si>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</si>
  <si>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</si>
  <si>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</si>
  <si>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</si>
  <si>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</si>
  <si>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</si>
  <si>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</si>
  <si>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</si>
  <si>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</si>
  <si>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</si>
  <si>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</si>
  <si>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</si>
  <si>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</si>
  <si>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</si>
  <si>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</si>
  <si>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</si>
  <si>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</si>
  <si>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</si>
  <si>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</si>
  <si>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</si>
  <si>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</si>
  <si>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</si>
  <si>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</si>
  <si>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</si>
  <si>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</si>
  <si>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</si>
  <si>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</si>
  <si>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</si>
  <si>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</si>
  <si>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</si>
  <si>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</si>
  <si>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</si>
  <si>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</si>
  <si>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</si>
  <si>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</si>
  <si>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</si>
  <si>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</si>
  <si>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</si>
  <si>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</si>
  <si>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</si>
  <si>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</si>
  <si>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</si>
  <si>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</si>
  <si>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</si>
  <si>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</si>
  <si>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</si>
  <si>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</si>
  <si>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</si>
  <si>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</si>
  <si>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</si>
  <si>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</si>
  <si>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</si>
  <si>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</si>
  <si>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</si>
  <si>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</si>
  <si>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</si>
  <si>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</si>
  <si>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</si>
  <si>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</si>
  <si>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</si>
  <si>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</si>
  <si>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</si>
  <si>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</si>
  <si>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</si>
  <si>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</si>
  <si>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</si>
  <si>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</si>
  <si>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</si>
  <si>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</si>
  <si>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</si>
  <si>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</si>
  <si>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</si>
  <si>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</si>
  <si>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</si>
  <si>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</si>
  <si>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</si>
  <si>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</si>
  <si>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</si>
  <si>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</si>
  <si>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</si>
  <si>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</si>
  <si>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</si>
  <si>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</si>
  <si>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</si>
  <si>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</si>
  <si>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</si>
  <si>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</si>
  <si>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</si>
  <si>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</si>
  <si>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</si>
  <si>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</si>
  <si>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</si>
  <si>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</si>
  <si>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</si>
  <si>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</si>
  <si>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</si>
  <si>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</si>
  <si>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</si>
  <si>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</si>
  <si>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</si>
  <si>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</si>
  <si>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</si>
  <si>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</si>
  <si>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</si>
  <si>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</si>
  <si>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</si>
  <si>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</si>
  <si>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</si>
  <si>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</si>
  <si>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</si>
  <si>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</si>
  <si>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</si>
  <si>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</si>
  <si>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</si>
  <si>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</si>
  <si>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</si>
  <si>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</si>
  <si>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</si>
  <si>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</si>
  <si>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</si>
  <si>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</si>
  <si>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</si>
  <si>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</si>
  <si>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</si>
  <si>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</si>
  <si>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</si>
  <si>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</si>
  <si>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</si>
  <si>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</si>
  <si>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</si>
  <si>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</si>
  <si>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</si>
  <si>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</si>
  <si>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</si>
  <si>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</si>
  <si>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</si>
  <si>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</si>
  <si>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</si>
  <si>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</si>
  <si>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</si>
  <si>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</si>
  <si>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</si>
  <si>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</si>
  <si>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</si>
  <si>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</si>
  <si>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</si>
  <si>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</si>
  <si>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</si>
  <si>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</si>
  <si>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</si>
  <si>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</si>
  <si>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</si>
  <si>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</si>
  <si>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</si>
  <si>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</si>
  <si>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</si>
  <si>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</si>
  <si>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</si>
  <si>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</si>
  <si>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</si>
  <si>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</si>
  <si>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</si>
  <si>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</si>
  <si>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</si>
  <si>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</si>
  <si>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</si>
  <si>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</si>
  <si>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</si>
  <si>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</si>
  <si>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</si>
  <si>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</si>
  <si>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</si>
  <si>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</si>
  <si>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</si>
  <si>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</si>
  <si>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</si>
  <si>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</si>
  <si>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</si>
  <si>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</si>
  <si>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</si>
  <si>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</si>
  <si>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</si>
  <si>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</si>
  <si>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</si>
  <si>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</si>
  <si>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</si>
  <si>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</si>
  <si>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</si>
  <si>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</si>
  <si>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</si>
  <si>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</si>
  <si>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</si>
  <si>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</si>
  <si>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</si>
  <si>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</si>
  <si>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</si>
  <si>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</si>
  <si>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</si>
  <si>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</si>
  <si>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</si>
  <si>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</si>
  <si>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</si>
  <si>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</si>
  <si>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</si>
  <si>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</si>
  <si>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</si>
  <si>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</si>
  <si>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</si>
  <si>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</si>
  <si>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</si>
  <si>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</si>
  <si>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</si>
  <si>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</si>
  <si>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</si>
  <si>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</si>
  <si>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</si>
  <si>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</si>
  <si>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</si>
  <si>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</si>
  <si>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</si>
  <si>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</si>
  <si>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</si>
  <si>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</si>
  <si>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</si>
  <si>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</si>
  <si>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</si>
  <si>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</si>
  <si>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</si>
  <si>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</si>
  <si>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</si>
  <si>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</si>
  <si>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</si>
  <si>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</si>
  <si>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</si>
  <si>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</si>
  <si>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</si>
  <si>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</si>
  <si>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</si>
  <si>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</si>
  <si>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</si>
  <si>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</si>
  <si>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</si>
  <si>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</si>
  <si>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</si>
  <si>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</si>
  <si>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</si>
  <si>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</si>
  <si>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</si>
  <si>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</si>
  <si>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</si>
  <si>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</si>
  <si>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</si>
  <si>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</si>
  <si>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</si>
  <si>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</si>
  <si>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</si>
  <si>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</si>
  <si>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</si>
  <si>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</si>
  <si>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</si>
  <si>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</si>
  <si>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</si>
  <si>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</si>
  <si>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</si>
  <si>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</si>
  <si>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</si>
  <si>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</si>
  <si>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</si>
  <si>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</si>
  <si>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</si>
  <si>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</si>
  <si>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</si>
  <si>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</si>
  <si>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</si>
  <si>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</si>
  <si>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</si>
  <si>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</si>
  <si>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</si>
  <si>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</si>
  <si>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</si>
  <si>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</si>
  <si>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</si>
  <si>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</si>
  <si>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</si>
  <si>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</si>
  <si>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</si>
  <si>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</si>
  <si>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</si>
  <si>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</si>
  <si>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</si>
  <si>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</si>
  <si>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</si>
  <si>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</si>
  <si>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</si>
  <si>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</si>
  <si>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</si>
  <si>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</si>
  <si>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</si>
  <si>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</si>
  <si>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</si>
  <si>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</si>
  <si>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</si>
  <si>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</si>
  <si>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</si>
  <si>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</si>
  <si>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</si>
  <si>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</si>
  <si>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</si>
  <si>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</si>
  <si>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</si>
  <si>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</si>
  <si>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</si>
  <si>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</si>
  <si>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</si>
  <si>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</si>
  <si>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</si>
  <si>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</si>
  <si>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</si>
  <si>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</si>
  <si>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</si>
  <si>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</si>
  <si>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</si>
  <si>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</si>
  <si>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</si>
  <si>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</si>
  <si>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</si>
  <si>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</si>
  <si>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</si>
  <si>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</si>
  <si>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</si>
  <si>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</si>
  <si>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</si>
  <si>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</si>
  <si>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</si>
  <si>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</si>
  <si>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</si>
  <si>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</si>
  <si>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</si>
  <si>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</si>
  <si>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</si>
  <si>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</si>
  <si>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</si>
  <si>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</si>
  <si>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</si>
  <si>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</si>
  <si>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</si>
  <si>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</si>
  <si>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</si>
  <si>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</si>
  <si>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</si>
  <si>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</si>
  <si>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</si>
  <si>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</si>
  <si>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</si>
  <si>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</si>
  <si>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</si>
  <si>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</si>
  <si>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</si>
  <si>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</si>
  <si>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</si>
  <si>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</si>
  <si>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</si>
  <si>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</si>
  <si>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</si>
  <si>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</si>
  <si>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</si>
  <si>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</si>
  <si>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</si>
  <si>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</si>
  <si>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</si>
  <si>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</si>
  <si>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</si>
  <si>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</si>
  <si>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</si>
  <si>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</si>
  <si>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</si>
  <si>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</si>
  <si>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</si>
  <si>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</si>
  <si>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</si>
  <si>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</si>
  <si>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</si>
  <si>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</si>
  <si>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</si>
  <si>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</si>
  <si>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</si>
  <si>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</si>
  <si>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</si>
  <si>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</si>
  <si>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</si>
  <si>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</si>
  <si>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</si>
  <si>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</si>
  <si>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</si>
  <si>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</si>
  <si>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</si>
  <si>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</si>
  <si>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</si>
  <si>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</si>
  <si>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</si>
  <si>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</si>
  <si>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</si>
  <si>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</si>
  <si>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</si>
  <si>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</si>
  <si>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</si>
  <si>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</si>
  <si>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</si>
  <si>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</si>
  <si>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</si>
  <si>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</si>
  <si>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</si>
  <si>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</si>
  <si>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</si>
  <si>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</si>
  <si>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</si>
  <si>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</si>
  <si>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</si>
  <si>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</si>
  <si>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</si>
  <si>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</si>
  <si>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</si>
  <si>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</si>
  <si>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</si>
  <si>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</si>
  <si>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</si>
  <si>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</si>
  <si>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</si>
  <si>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</si>
  <si>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</si>
  <si>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</si>
  <si>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</si>
  <si>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</si>
  <si>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</si>
  <si>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</si>
  <si>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</si>
  <si>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</si>
  <si>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</si>
  <si>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</si>
  <si>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</si>
  <si>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</si>
  <si>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</si>
  <si>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</si>
  <si>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</si>
  <si>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</si>
  <si>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</si>
  <si>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</si>
  <si>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</si>
  <si>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</si>
  <si>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</si>
  <si>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</si>
  <si>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</si>
  <si>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</si>
  <si>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</si>
  <si>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</si>
  <si>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</si>
  <si>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</si>
  <si>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</si>
  <si>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</si>
  <si>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</si>
  <si>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</si>
  <si>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</si>
  <si>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</si>
  <si>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</si>
  <si>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</si>
  <si>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</si>
  <si>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</si>
  <si>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</si>
  <si>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</si>
  <si>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</si>
  <si>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</si>
  <si>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</si>
  <si>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</si>
  <si>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</si>
  <si>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</si>
  <si>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</si>
  <si>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</si>
  <si>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</si>
  <si>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</si>
  <si>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</si>
  <si>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</si>
  <si>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</si>
  <si>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</si>
  <si>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</si>
  <si>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</si>
  <si>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</si>
  <si>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</si>
  <si>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</si>
  <si>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</si>
  <si>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</si>
  <si>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</si>
  <si>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</si>
  <si>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</si>
  <si>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</si>
  <si>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</si>
  <si>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</si>
  <si>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</si>
  <si>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</si>
  <si>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</si>
  <si>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</si>
  <si>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</si>
  <si>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</si>
  <si>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</si>
  <si>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</si>
  <si>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</si>
  <si>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</si>
  <si>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</si>
  <si>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</si>
  <si>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</si>
  <si>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</si>
  <si>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</si>
  <si>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</si>
  <si>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</si>
  <si>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</si>
  <si>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</si>
  <si>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</si>
  <si>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</si>
  <si>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</si>
  <si>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</si>
  <si>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</si>
  <si>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</si>
  <si>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</si>
  <si>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</si>
  <si>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</si>
  <si>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</si>
  <si>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</si>
  <si>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</si>
  <si>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</si>
  <si>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</si>
  <si>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</si>
  <si>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</si>
  <si>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</si>
  <si>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</si>
  <si>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</si>
  <si>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</si>
  <si>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</si>
  <si>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</si>
  <si>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</si>
  <si>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</si>
  <si>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</si>
  <si>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</si>
  <si>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</si>
  <si>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</si>
  <si>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</si>
  <si>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</si>
  <si>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</si>
  <si>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</si>
  <si>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</si>
  <si>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</si>
  <si>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</si>
  <si>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</si>
  <si>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</si>
  <si>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</si>
  <si>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</si>
  <si>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</si>
  <si>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</si>
  <si>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</si>
  <si>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</si>
  <si>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</si>
  <si>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</si>
  <si>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</si>
  <si>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</si>
  <si>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</si>
  <si>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</si>
  <si>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</si>
  <si>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</si>
  <si>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</si>
  <si>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</si>
  <si>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</si>
  <si>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</si>
  <si>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</si>
  <si>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</si>
  <si>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</si>
  <si>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</si>
  <si>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</si>
  <si>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</si>
  <si>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</si>
  <si>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</si>
  <si>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</si>
  <si>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</si>
  <si>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</si>
  <si>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</si>
  <si>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</si>
  <si>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</si>
  <si>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</si>
  <si>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</si>
  <si>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</si>
  <si>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</si>
  <si>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</si>
  <si>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</si>
  <si>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</si>
  <si>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</si>
  <si>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</si>
  <si>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</si>
  <si>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</si>
  <si>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</si>
  <si>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</si>
  <si>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</si>
  <si>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</si>
  <si>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</si>
  <si>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</si>
  <si>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</si>
  <si>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</si>
  <si>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</si>
  <si>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</si>
  <si>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</si>
  <si>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</si>
  <si>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</si>
  <si>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</si>
  <si>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</si>
  <si>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</si>
  <si>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</si>
  <si>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</si>
  <si>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</si>
  <si>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</si>
  <si>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</si>
  <si>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</si>
  <si>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</si>
  <si>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</si>
  <si>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</si>
  <si>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</si>
  <si>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</si>
  <si>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</si>
  <si>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</si>
  <si>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</si>
  <si>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</si>
  <si>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</si>
  <si>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</si>
  <si>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</si>
  <si>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</si>
  <si>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</si>
  <si>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</si>
  <si>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</si>
  <si>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</si>
  <si>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</si>
  <si>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</si>
  <si>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</si>
  <si>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</si>
  <si>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</si>
  <si>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</si>
  <si>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</si>
  <si>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</si>
  <si>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</si>
  <si>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</si>
  <si>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</si>
  <si>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</si>
  <si>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</si>
  <si>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</si>
  <si>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</si>
  <si>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</si>
  <si>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</si>
  <si>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</si>
  <si>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</si>
  <si>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</si>
  <si>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</si>
  <si>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</si>
  <si>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</si>
  <si>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</si>
  <si>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</si>
  <si>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</si>
  <si>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</si>
  <si>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</si>
  <si>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</si>
  <si>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</si>
  <si>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</si>
  <si>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</si>
  <si>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</si>
  <si>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</si>
  <si>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</si>
  <si>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</si>
  <si>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</si>
  <si>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</si>
  <si>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</si>
  <si>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</si>
  <si>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</si>
  <si>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</si>
  <si>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</si>
  <si>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</si>
  <si>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</si>
  <si>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</si>
  <si>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</si>
  <si>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</si>
  <si>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</si>
  <si>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</si>
  <si>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</si>
  <si>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</si>
  <si>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</si>
  <si>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</si>
  <si>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</si>
  <si>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</si>
  <si>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</si>
  <si>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</si>
  <si>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</si>
  <si>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</si>
  <si>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</si>
  <si>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</si>
  <si>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</si>
  <si>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</si>
  <si>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</si>
  <si>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</si>
  <si>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</si>
  <si>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</si>
  <si>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</si>
  <si>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</si>
  <si>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</si>
  <si>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</si>
  <si>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</si>
  <si>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</si>
  <si>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</si>
  <si>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</si>
  <si>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</si>
  <si>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</si>
  <si>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</si>
  <si>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</si>
  <si>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</si>
  <si>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</si>
  <si>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</si>
  <si>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</si>
  <si>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</si>
  <si>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</si>
  <si>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</si>
  <si>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</si>
  <si>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</si>
  <si>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</si>
  <si>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</si>
  <si>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</si>
  <si>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</si>
  <si>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</si>
  <si>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</si>
  <si>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</si>
  <si>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</si>
  <si>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</si>
  <si>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</si>
  <si>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</si>
  <si>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</si>
  <si>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</si>
  <si>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</si>
  <si>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</si>
  <si>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</si>
  <si>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</si>
  <si>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</si>
  <si>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</si>
  <si>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</si>
  <si>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</si>
  <si>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</si>
  <si>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</si>
  <si>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</si>
  <si>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</si>
  <si>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</si>
  <si>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</si>
  <si>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</si>
  <si>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</si>
  <si>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</si>
  <si>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</si>
  <si>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</si>
  <si>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</si>
  <si>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</si>
  <si>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</si>
  <si>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</si>
  <si>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</si>
  <si>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</si>
  <si>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</si>
  <si>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</si>
  <si>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</si>
  <si>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</si>
  <si>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</si>
  <si>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</si>
  <si>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</si>
  <si>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</si>
  <si>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</si>
  <si>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</si>
  <si>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</si>
  <si>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</si>
  <si>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</si>
  <si>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</si>
  <si>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</si>
  <si>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</si>
  <si>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</si>
  <si>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</si>
  <si>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</si>
  <si>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</si>
  <si>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</si>
  <si>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</si>
  <si>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</si>
  <si>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</si>
  <si>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</si>
  <si>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</si>
  <si>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</si>
  <si>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</si>
  <si>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</si>
  <si>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</si>
  <si>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</si>
  <si>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</si>
  <si>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</si>
  <si>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</si>
  <si>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</si>
  <si>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</si>
  <si>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</si>
  <si>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</si>
  <si>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</si>
  <si>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</si>
  <si>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</si>
  <si>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</si>
  <si>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</si>
  <si>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</si>
  <si>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</si>
  <si>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</si>
  <si>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</si>
  <si>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</si>
  <si>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</si>
  <si>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</si>
  <si>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</si>
  <si>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</si>
  <si>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</si>
  <si>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</si>
  <si>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</si>
  <si>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</si>
  <si>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</si>
  <si>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</si>
  <si>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</si>
  <si>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</si>
  <si>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</si>
  <si>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</si>
  <si>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</si>
  <si>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</si>
  <si>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</si>
  <si>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</si>
  <si>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</si>
  <si>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</si>
  <si>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</si>
  <si>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</si>
  <si>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</si>
  <si>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</si>
  <si>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</si>
  <si>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</si>
  <si>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</si>
  <si>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</si>
  <si>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</si>
  <si>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</si>
  <si>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</si>
  <si>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</si>
  <si>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</si>
  <si>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</si>
  <si>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</si>
  <si>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</si>
  <si>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</si>
  <si>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</si>
  <si>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</si>
  <si>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</si>
  <si>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</si>
  <si>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</si>
  <si>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</si>
  <si>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</si>
  <si>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</si>
  <si>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</si>
  <si>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</si>
  <si>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</si>
  <si>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</si>
  <si>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</si>
  <si>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</si>
  <si>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</si>
  <si>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</si>
  <si>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</si>
  <si>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</si>
  <si>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</si>
  <si>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</si>
  <si>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</si>
  <si>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</si>
  <si>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</si>
  <si>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</si>
  <si>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</si>
  <si>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</si>
  <si>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</si>
  <si>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</si>
  <si>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</si>
  <si>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</si>
  <si>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</si>
  <si>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</si>
  <si>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</si>
  <si>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</si>
  <si>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</si>
  <si>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</si>
  <si>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</si>
  <si>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</si>
  <si>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</si>
  <si>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</si>
  <si>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</si>
  <si>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</si>
  <si>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</si>
  <si>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</si>
  <si>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</si>
  <si>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</si>
  <si>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</si>
  <si>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</si>
  <si>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</si>
  <si>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</si>
  <si>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</si>
  <si>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</si>
  <si>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</si>
  <si>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</si>
  <si>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</si>
  <si>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</si>
  <si>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</si>
  <si>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</si>
  <si>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</si>
  <si>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</si>
  <si>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</si>
  <si>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</si>
  <si>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</si>
  <si>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</si>
  <si>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</si>
  <si>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</si>
  <si>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</si>
  <si>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</si>
  <si>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</si>
  <si>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</si>
  <si>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</si>
  <si>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</si>
  <si>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</si>
  <si>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</si>
  <si>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</si>
  <si>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</si>
  <si>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</si>
  <si>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</si>
  <si>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</si>
  <si>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</si>
  <si>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</si>
  <si>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</si>
  <si>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</si>
  <si>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</si>
  <si>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</si>
  <si>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</si>
  <si>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</si>
  <si>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</si>
  <si>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</si>
  <si>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</si>
  <si>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</si>
  <si>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</si>
  <si>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</si>
  <si>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</si>
  <si>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</si>
  <si>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</si>
  <si>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</si>
  <si>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</si>
  <si>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</si>
  <si>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</si>
  <si>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</si>
  <si>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</si>
  <si>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</si>
  <si>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</si>
  <si>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</si>
  <si>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</si>
  <si>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</si>
  <si>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</si>
  <si>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</si>
  <si>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</si>
  <si>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</si>
  <si>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</si>
  <si>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</si>
  <si>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</si>
  <si>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</si>
  <si>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</si>
  <si>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</si>
  <si>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</si>
  <si>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</si>
  <si>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</si>
  <si>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</si>
  <si>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</si>
  <si>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</si>
  <si>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</si>
  <si>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</si>
  <si>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</si>
  <si>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</si>
  <si>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</si>
  <si>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</si>
  <si>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</si>
  <si>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</si>
  <si>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</si>
  <si>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</si>
  <si>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</si>
  <si>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</si>
  <si>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</si>
  <si>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</si>
  <si>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</si>
  <si>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</si>
  <si>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</si>
  <si>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</si>
  <si>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</si>
  <si>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</si>
  <si>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</si>
  <si>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</si>
  <si>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</si>
  <si>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</si>
  <si>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</si>
  <si>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</si>
  <si>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</si>
  <si>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</si>
  <si>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</si>
  <si>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</si>
  <si>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</si>
  <si>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</si>
  <si>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</si>
  <si>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</si>
  <si>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</si>
  <si>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</si>
  <si>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</si>
  <si>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</si>
  <si>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</si>
  <si>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</si>
  <si>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</si>
  <si>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</si>
  <si>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</si>
  <si>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</si>
  <si>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</si>
  <si>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</si>
  <si>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</si>
  <si>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</si>
  <si>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</si>
  <si>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</si>
  <si>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</si>
  <si>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</si>
  <si>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</si>
  <si>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</si>
  <si>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</si>
  <si>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</si>
  <si>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</si>
  <si>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</si>
  <si>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</si>
  <si>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</si>
  <si>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</si>
  <si>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</si>
  <si>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</si>
  <si>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</si>
  <si>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</si>
  <si>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</si>
  <si>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</si>
  <si>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</si>
  <si>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</si>
  <si>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</si>
  <si>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</si>
  <si>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</si>
  <si>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</si>
  <si>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</si>
  <si>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</si>
  <si>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</si>
  <si>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</si>
  <si>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</si>
  <si>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</si>
  <si>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</si>
  <si>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</si>
  <si>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</si>
  <si>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</si>
  <si>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</si>
  <si>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</si>
  <si>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</si>
  <si>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</si>
  <si>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</si>
  <si>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</si>
  <si>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</si>
  <si>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</si>
  <si>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</si>
  <si>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</si>
  <si>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</si>
  <si>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</si>
  <si>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</si>
  <si>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</si>
  <si>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</si>
  <si>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</si>
  <si>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</si>
  <si>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</si>
  <si>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</si>
  <si>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</si>
  <si>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</si>
  <si>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</si>
  <si>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</si>
  <si>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</si>
  <si>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</si>
  <si>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</si>
  <si>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</si>
  <si>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</si>
  <si>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</si>
  <si>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</si>
  <si>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</si>
  <si>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</si>
  <si>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</si>
  <si>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</si>
  <si>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</si>
  <si>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</si>
  <si>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</si>
  <si>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</si>
  <si>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</si>
  <si>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</si>
  <si>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</si>
  <si>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</si>
  <si>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</si>
  <si>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</si>
  <si>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</si>
  <si>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</si>
  <si>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</si>
  <si>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</si>
  <si>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</si>
  <si>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</si>
  <si>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</si>
  <si>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</si>
  <si>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</si>
  <si>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</si>
  <si>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</si>
  <si>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</si>
  <si>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</si>
  <si>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</si>
  <si>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</si>
  <si>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</si>
  <si>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</si>
  <si>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</si>
  <si>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</si>
  <si>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</si>
  <si>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</si>
  <si>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</si>
  <si>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</si>
  <si>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</si>
  <si>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</si>
  <si>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</si>
  <si>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</si>
  <si>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</si>
  <si>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</si>
  <si>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</si>
  <si>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</si>
  <si>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</si>
  <si>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</si>
  <si>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</si>
  <si>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</si>
  <si>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</si>
  <si>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</si>
  <si>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</si>
  <si>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</si>
  <si>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</si>
  <si>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</si>
  <si>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</si>
  <si>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</si>
  <si>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</si>
  <si>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</si>
  <si>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</si>
  <si>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</si>
  <si>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</si>
  <si>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</si>
  <si>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</si>
  <si>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</si>
  <si>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</si>
  <si>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</si>
  <si>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</si>
  <si>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</si>
  <si>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</si>
  <si>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</si>
  <si>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</si>
  <si>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</si>
  <si>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</si>
  <si>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</si>
  <si>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</si>
  <si>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</si>
  <si>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</si>
  <si>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</si>
  <si>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</si>
  <si>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</si>
  <si>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</si>
  <si>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</si>
  <si>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</si>
  <si>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</si>
  <si>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</si>
  <si>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</si>
  <si>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</si>
  <si>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</si>
  <si>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</si>
  <si>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</si>
  <si>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</si>
  <si>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</si>
  <si>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</si>
  <si>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</si>
  <si>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</si>
  <si>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</si>
  <si>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</si>
  <si>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</si>
  <si>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</si>
  <si>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</si>
  <si>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</si>
  <si>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</si>
  <si>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</si>
  <si>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</si>
  <si>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</si>
  <si>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</si>
  <si>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</si>
  <si>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</si>
  <si>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</si>
  <si>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</si>
  <si>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</si>
  <si>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</si>
  <si>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</si>
  <si>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</si>
  <si>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</si>
  <si>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</si>
  <si>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</si>
  <si>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</si>
  <si>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</si>
  <si>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</si>
  <si>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</si>
  <si>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</si>
  <si>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</si>
  <si>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</si>
  <si>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</si>
  <si>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</si>
  <si>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</si>
  <si>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</si>
  <si>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</si>
  <si>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</si>
  <si>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</si>
  <si>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</si>
  <si>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</si>
  <si>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</si>
  <si>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</si>
  <si>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</si>
  <si>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</si>
  <si>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</si>
  <si>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</si>
  <si>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</si>
  <si>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</si>
  <si>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</si>
  <si>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</si>
  <si>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</si>
  <si>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</si>
  <si>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</si>
  <si>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</si>
  <si>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</si>
  <si>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</si>
  <si>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</si>
  <si>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</si>
  <si>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</si>
  <si>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</si>
  <si>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</si>
  <si>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</si>
  <si>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</si>
  <si>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</si>
  <si>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</si>
  <si>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</si>
  <si>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</si>
  <si>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</si>
  <si>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</si>
  <si>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</si>
  <si>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</si>
  <si>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</si>
  <si>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</si>
  <si>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</si>
  <si>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</si>
  <si>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</si>
  <si>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</si>
  <si>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</si>
  <si>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</si>
  <si>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</si>
  <si>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</si>
  <si>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</si>
  <si>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</si>
  <si>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</si>
  <si>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</si>
  <si>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</si>
  <si>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</si>
  <si>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</si>
  <si>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</si>
  <si>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</si>
  <si>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</si>
  <si>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</si>
  <si>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</si>
  <si>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</si>
  <si>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</si>
  <si>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</si>
  <si>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</si>
  <si>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</si>
  <si>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</si>
  <si>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</si>
  <si>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</si>
  <si>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</si>
  <si>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</si>
  <si>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</si>
  <si>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</si>
  <si>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</si>
  <si>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</si>
  <si>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</si>
  <si>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</si>
  <si>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</si>
  <si>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</si>
  <si>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</si>
  <si>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</si>
  <si>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</si>
  <si>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</si>
  <si>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</si>
  <si>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</si>
  <si>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</si>
  <si>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</si>
  <si>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</si>
  <si>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</si>
  <si>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</si>
  <si>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</si>
  <si>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</si>
  <si>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</si>
  <si>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</si>
  <si>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</si>
  <si>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</si>
  <si>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</si>
  <si>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</si>
  <si>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</si>
  <si>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</si>
  <si>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</si>
  <si>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</si>
  <si>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</si>
  <si>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</si>
  <si>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</si>
  <si>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</si>
  <si>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</si>
  <si>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</si>
  <si>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</si>
  <si>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</si>
  <si>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</si>
  <si>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</si>
  <si>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</si>
  <si>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</si>
  <si>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</si>
  <si>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</si>
  <si>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</si>
  <si>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</si>
  <si>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</si>
  <si>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</si>
  <si>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</si>
  <si>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</si>
  <si>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</si>
  <si>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</si>
  <si>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</si>
  <si>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</si>
  <si>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</si>
  <si>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</si>
  <si>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</si>
  <si>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</si>
  <si>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</si>
  <si>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</si>
  <si>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</si>
  <si>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</si>
  <si>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</si>
  <si>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</si>
  <si>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</si>
  <si>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</si>
  <si>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</si>
  <si>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</si>
  <si>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</si>
  <si>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</si>
  <si>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</si>
  <si>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</si>
  <si>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</si>
  <si>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</si>
  <si>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</si>
  <si>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</si>
  <si>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</si>
  <si>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</si>
  <si>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</si>
  <si>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</si>
  <si>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</si>
  <si>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</si>
  <si>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</si>
  <si>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</si>
  <si>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</si>
  <si>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</si>
  <si>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</si>
  <si>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</si>
  <si>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</si>
  <si>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</si>
  <si>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</si>
  <si>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</si>
  <si>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</si>
  <si>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</si>
  <si>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</si>
  <si>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</si>
  <si>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</si>
  <si>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</si>
  <si>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</si>
  <si>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</si>
  <si>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</si>
  <si>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</si>
  <si>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</si>
  <si>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</si>
  <si>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</si>
  <si>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</si>
  <si>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</si>
  <si>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</si>
  <si>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</si>
  <si>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</si>
  <si>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</si>
  <si>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</si>
  <si>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</si>
  <si>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</si>
  <si>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</si>
  <si>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</si>
  <si>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</si>
  <si>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</si>
  <si>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</si>
  <si>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</si>
  <si>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</si>
  <si>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</si>
  <si>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</si>
  <si>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</si>
  <si>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</si>
  <si>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</si>
  <si>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</si>
  <si>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</si>
  <si>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</si>
  <si>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</si>
  <si>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</si>
  <si>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</si>
  <si>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</si>
  <si>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</si>
  <si>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</si>
  <si>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</si>
  <si>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</si>
  <si>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</si>
  <si>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</si>
  <si>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</si>
  <si>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</si>
  <si>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</si>
  <si>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</si>
  <si>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</si>
  <si>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</si>
  <si>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</si>
  <si>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</si>
  <si>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</si>
  <si>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</si>
  <si>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</si>
  <si>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</si>
  <si>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</si>
  <si>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</si>
  <si>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</si>
  <si>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</si>
  <si>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</si>
  <si>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</si>
  <si>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</si>
  <si>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</si>
  <si>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</si>
  <si>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</si>
  <si>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</si>
  <si>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</si>
  <si>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</si>
  <si>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</si>
  <si>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</si>
  <si>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</si>
  <si>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</si>
  <si>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</si>
  <si>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</si>
  <si>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</si>
  <si>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</si>
  <si>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</si>
  <si>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</si>
  <si>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</si>
  <si>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</si>
  <si>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</si>
  <si>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</si>
  <si>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</si>
  <si>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</si>
  <si>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</si>
  <si>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</si>
  <si>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</si>
  <si>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</si>
  <si>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</si>
  <si>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</si>
  <si>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</si>
  <si>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</si>
  <si>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</si>
  <si>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</si>
  <si>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</si>
  <si>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</si>
  <si>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</si>
  <si>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</si>
  <si>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</si>
  <si>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</si>
  <si>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</si>
  <si>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</si>
  <si>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</si>
  <si>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</si>
  <si>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</si>
  <si>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</si>
  <si>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</si>
  <si>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</si>
  <si>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</si>
  <si>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</si>
  <si>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</si>
  <si>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</si>
  <si>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</si>
  <si>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</si>
  <si>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</si>
  <si>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</si>
  <si>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</si>
  <si>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</si>
  <si>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</si>
  <si>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</si>
  <si>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</si>
  <si>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</si>
  <si>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</si>
  <si>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</si>
  <si>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</si>
  <si>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</si>
  <si>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</si>
  <si>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</si>
  <si>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</si>
  <si>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</si>
  <si>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</si>
  <si>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</si>
  <si>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</si>
  <si>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</si>
  <si>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</si>
  <si>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</si>
  <si>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</si>
  <si>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</si>
  <si>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</si>
  <si>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</si>
  <si>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</si>
  <si>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</si>
  <si>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</si>
  <si>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</si>
  <si>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</si>
  <si>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</si>
  <si>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</si>
  <si>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</si>
  <si>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</si>
  <si>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</si>
  <si>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</si>
  <si>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</si>
  <si>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</si>
  <si>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</si>
  <si>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</si>
  <si>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</si>
  <si>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</si>
  <si>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</si>
  <si>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</si>
  <si>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</si>
  <si>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</si>
  <si>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</si>
  <si>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</si>
  <si>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</si>
  <si>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</si>
  <si>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</si>
  <si>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</si>
  <si>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</si>
  <si>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</si>
  <si>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</si>
  <si>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</si>
  <si>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</si>
  <si>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</si>
  <si>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</si>
  <si>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</si>
  <si>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</si>
  <si>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</si>
  <si>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</si>
  <si>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</si>
  <si>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</si>
  <si>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</si>
  <si>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</si>
  <si>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</si>
  <si>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</si>
  <si>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</si>
  <si>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</si>
  <si>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</si>
  <si>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</si>
  <si>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</si>
  <si>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</si>
  <si>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</si>
  <si>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</si>
  <si>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</si>
  <si>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</si>
  <si>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</si>
  <si>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</si>
  <si>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</si>
  <si>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</si>
  <si>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</si>
  <si>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</si>
  <si>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</si>
  <si>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</si>
  <si>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</si>
  <si>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</si>
  <si>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</si>
  <si>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</si>
  <si>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</si>
  <si>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</si>
  <si>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</si>
  <si>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</si>
  <si>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</si>
  <si>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</si>
  <si>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</si>
  <si>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</si>
  <si>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</si>
  <si>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</si>
  <si>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</si>
  <si>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</si>
  <si>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</si>
  <si>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</si>
  <si>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</si>
  <si>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</si>
  <si>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</si>
  <si>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</si>
  <si>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</si>
  <si>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</si>
  <si>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</si>
  <si>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</si>
  <si>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</si>
  <si>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</si>
  <si>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</si>
  <si>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</si>
  <si>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</si>
  <si>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</si>
  <si>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</si>
  <si>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</si>
  <si>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</si>
  <si>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</si>
  <si>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</si>
  <si>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</si>
  <si>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</si>
  <si>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</si>
  <si>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</si>
  <si>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</si>
  <si>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</si>
  <si>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</si>
  <si>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</si>
  <si>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</si>
  <si>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</si>
  <si>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</si>
  <si>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</si>
  <si>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</si>
  <si>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</si>
  <si>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</si>
  <si>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</si>
  <si>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</si>
  <si>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</si>
  <si>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</si>
  <si>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</si>
  <si>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</si>
  <si>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</si>
  <si>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</si>
  <si>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</si>
  <si>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</si>
  <si>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</si>
  <si>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</si>
  <si>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</si>
  <si>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</si>
  <si>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</si>
  <si>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</si>
  <si>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</si>
  <si>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</si>
  <si>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</si>
  <si>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</si>
  <si>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</si>
  <si>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</si>
  <si>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</si>
  <si>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</si>
  <si>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</si>
  <si>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</si>
  <si>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</si>
  <si>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</si>
  <si>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</si>
  <si>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</si>
  <si>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</si>
  <si>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</si>
  <si>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</si>
  <si>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</si>
  <si>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</si>
  <si>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</si>
  <si>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</si>
  <si>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</si>
  <si>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</si>
  <si>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</si>
  <si>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</si>
  <si>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</si>
  <si>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</si>
  <si>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</si>
  <si>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</si>
  <si>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</si>
  <si>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</si>
  <si>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</si>
  <si>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</si>
  <si>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</si>
  <si>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</si>
  <si>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</si>
  <si>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</si>
  <si>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</si>
  <si>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</si>
  <si>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</si>
  <si>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</si>
  <si>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</si>
  <si>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</si>
  <si>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</si>
  <si>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</si>
  <si>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</si>
  <si>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</si>
  <si>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</si>
  <si>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</si>
  <si>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</si>
  <si>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</si>
  <si>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</si>
  <si>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</si>
  <si>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</si>
  <si>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</si>
  <si>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</si>
  <si>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</si>
  <si>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</si>
  <si>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</si>
  <si>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</si>
  <si>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</si>
  <si>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</si>
  <si>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</si>
  <si>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</si>
  <si>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</si>
  <si>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</si>
  <si>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</si>
  <si>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</si>
  <si>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</si>
  <si>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</si>
  <si>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</si>
  <si>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</si>
  <si>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</si>
  <si>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</si>
  <si>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</si>
  <si>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</si>
  <si>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</si>
  <si>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</si>
  <si>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</si>
  <si>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</si>
  <si>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</si>
  <si>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</si>
  <si>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</si>
  <si>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</si>
  <si>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</si>
  <si>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</si>
  <si>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</si>
  <si>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</si>
  <si>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</si>
  <si>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</si>
  <si>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</si>
  <si>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</si>
  <si>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</si>
  <si>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</si>
  <si>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</si>
  <si>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</si>
  <si>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</si>
  <si>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</si>
  <si>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</si>
  <si>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</si>
  <si>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</si>
  <si>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</si>
  <si>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</si>
  <si>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</si>
  <si>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</si>
  <si>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</si>
  <si>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</si>
  <si>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</si>
  <si>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</si>
  <si>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</si>
  <si>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</si>
  <si>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</si>
  <si>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</si>
  <si>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</si>
  <si>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</si>
  <si>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</si>
  <si>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</si>
  <si>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</si>
  <si>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</si>
  <si>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</si>
  <si>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</si>
  <si>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</si>
  <si>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</si>
  <si>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</si>
  <si>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</si>
  <si>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</si>
  <si>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</si>
  <si>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</si>
  <si>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</si>
  <si>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</si>
  <si>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</si>
  <si>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</si>
  <si>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</si>
  <si>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</si>
  <si>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</si>
  <si>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</si>
  <si>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</si>
  <si>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</si>
  <si>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</si>
  <si>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</si>
  <si>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</si>
  <si>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</si>
  <si>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</si>
  <si>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</si>
  <si>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</si>
  <si>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</si>
  <si>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</si>
  <si>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</si>
  <si>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</si>
  <si>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</si>
  <si>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</si>
  <si>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</si>
  <si>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</si>
  <si>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</si>
  <si>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</si>
  <si>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</si>
  <si>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</si>
  <si>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</si>
  <si>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</si>
  <si>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</si>
  <si>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</si>
  <si>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</si>
  <si>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</si>
  <si>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</si>
  <si>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</si>
  <si>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</si>
  <si>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</si>
  <si>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</si>
  <si>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</si>
  <si>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</si>
  <si>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</si>
  <si>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</si>
  <si>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</si>
  <si>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</si>
  <si>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</si>
  <si>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</si>
  <si>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</si>
  <si>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</si>
  <si>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</si>
  <si>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</si>
  <si>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</si>
  <si>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</si>
  <si>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</si>
  <si>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</si>
  <si>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</si>
  <si>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</si>
  <si>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</si>
  <si>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</si>
  <si>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</si>
  <si>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</si>
  <si>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</si>
  <si>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</si>
  <si>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</si>
  <si>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</si>
  <si>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</si>
  <si>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</si>
  <si>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</si>
  <si>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</si>
  <si>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</si>
  <si>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</si>
  <si>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</si>
  <si>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</si>
  <si>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</si>
  <si>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</si>
  <si>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</si>
  <si>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</si>
  <si>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</si>
  <si>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</si>
  <si>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</si>
  <si>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</si>
  <si>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</si>
  <si>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</si>
  <si>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</si>
  <si>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</si>
  <si>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</si>
  <si>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</si>
  <si>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</si>
  <si>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</si>
  <si>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</si>
  <si>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</si>
  <si>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</si>
  <si>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</si>
  <si>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</si>
  <si>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</si>
  <si>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</si>
  <si>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</si>
  <si>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</si>
  <si>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</si>
  <si>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</si>
  <si>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</si>
  <si>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</si>
  <si>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</si>
  <si>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</si>
  <si>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</si>
  <si>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</si>
  <si>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</si>
  <si>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</si>
  <si>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</si>
  <si>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</si>
  <si>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</si>
  <si>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</si>
  <si>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</si>
  <si>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</si>
  <si>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</si>
  <si>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</si>
  <si>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</si>
  <si>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</si>
  <si>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</si>
  <si>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</si>
  <si>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</si>
  <si>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</si>
  <si>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</si>
  <si>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</si>
  <si>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</si>
  <si>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</si>
  <si>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</si>
  <si>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</si>
  <si>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</si>
  <si>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</si>
  <si>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</si>
  <si>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</si>
  <si>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</si>
  <si>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</si>
  <si>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</si>
  <si>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</si>
  <si>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</si>
  <si>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</si>
  <si>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</si>
  <si>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</si>
  <si>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</si>
  <si>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</si>
  <si>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</si>
  <si>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</si>
  <si>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</si>
  <si>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</si>
  <si>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</si>
  <si>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</si>
  <si>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</si>
  <si>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</si>
  <si>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</si>
  <si>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</si>
  <si>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</si>
  <si>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</si>
  <si>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</si>
  <si>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</si>
  <si>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</si>
  <si>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</si>
  <si>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</si>
  <si>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</si>
  <si>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</si>
  <si>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</si>
  <si>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</si>
  <si>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</si>
  <si>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</si>
  <si>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</si>
  <si>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</si>
  <si>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</si>
  <si>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</si>
  <si>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</si>
  <si>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</si>
  <si>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</si>
  <si>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</si>
  <si>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</si>
  <si>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</si>
  <si>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</si>
  <si>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</si>
  <si>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</si>
  <si>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</si>
  <si>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</si>
  <si>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</si>
  <si>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</si>
  <si>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</si>
  <si>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</si>
  <si>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</si>
  <si>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</si>
  <si>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</si>
  <si>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</si>
  <si>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</si>
  <si>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</si>
  <si>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</si>
  <si>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</si>
  <si>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</si>
  <si>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</si>
  <si>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</si>
  <si>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</si>
  <si>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</si>
  <si>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</si>
  <si>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</si>
  <si>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</si>
  <si>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</si>
  <si>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</si>
  <si>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</si>
  <si>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</si>
  <si>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</si>
  <si>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</si>
  <si>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</si>
  <si>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</si>
  <si>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</si>
  <si>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</si>
  <si>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</si>
  <si>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</si>
  <si>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</si>
  <si>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</si>
  <si>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</si>
  <si>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</si>
  <si>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</si>
  <si>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</si>
  <si>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</si>
  <si>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</si>
  <si>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</si>
  <si>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</si>
  <si>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</si>
  <si>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</si>
  <si>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</si>
  <si>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</si>
  <si>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</si>
  <si>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</si>
  <si>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</si>
  <si>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</si>
  <si>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</si>
  <si>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</si>
  <si>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</si>
  <si>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</si>
  <si>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</si>
  <si>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</si>
  <si>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</si>
  <si>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</si>
  <si>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</si>
  <si>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</si>
  <si>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</si>
  <si>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</si>
  <si>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</si>
  <si>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</si>
  <si>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</si>
  <si>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</si>
  <si>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</si>
  <si>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</si>
  <si>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</si>
  <si>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</si>
  <si>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</si>
  <si>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</si>
  <si>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</si>
  <si>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</si>
  <si>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</si>
  <si>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</si>
  <si>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</si>
  <si>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</si>
  <si>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</si>
  <si>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</si>
  <si>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</si>
  <si>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</si>
  <si>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</si>
  <si>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</si>
  <si>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</si>
  <si>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</si>
  <si>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</si>
  <si>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</si>
  <si>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</si>
  <si>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</si>
  <si>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</si>
  <si>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</si>
  <si>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</si>
  <si>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</si>
  <si>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</si>
  <si>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</si>
  <si>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</si>
  <si>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</si>
  <si>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</si>
  <si>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</si>
  <si>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</si>
  <si>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</si>
  <si>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</si>
  <si>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</si>
  <si>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</si>
  <si>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</si>
  <si>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</si>
  <si>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</si>
  <si>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</si>
  <si>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</si>
  <si>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</si>
  <si>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</si>
  <si>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</si>
  <si>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</si>
  <si>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</si>
  <si>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</si>
  <si>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</si>
  <si>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</si>
  <si>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</si>
  <si>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</si>
  <si>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</si>
  <si>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</si>
  <si>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</si>
  <si>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</si>
  <si>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</si>
  <si>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</si>
  <si>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</si>
  <si>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</si>
  <si>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</si>
  <si>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</si>
  <si>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</si>
  <si>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</si>
  <si>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</si>
  <si>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</si>
  <si>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</si>
  <si>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</si>
  <si>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</si>
  <si>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</si>
  <si>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</si>
  <si>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</si>
  <si>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</si>
  <si>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</si>
  <si>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</si>
  <si>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</si>
  <si>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</si>
  <si>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</si>
  <si>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</si>
  <si>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</si>
  <si>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</si>
  <si>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</si>
  <si>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</si>
  <si>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</si>
  <si>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</si>
  <si>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</si>
  <si>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</si>
  <si>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</si>
  <si>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</si>
  <si>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</si>
  <si>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</si>
  <si>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</si>
  <si>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</si>
  <si>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</si>
  <si>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</si>
  <si>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</si>
  <si>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</si>
  <si>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</si>
  <si>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</si>
  <si>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</si>
  <si>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</si>
  <si>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</si>
  <si>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</si>
  <si>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</si>
  <si>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</si>
  <si>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</si>
  <si>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</si>
  <si>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</si>
  <si>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</si>
  <si>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</si>
  <si>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</si>
  <si>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</si>
  <si>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</si>
  <si>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</si>
  <si>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</si>
  <si>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</si>
  <si>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</si>
  <si>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</si>
  <si>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</si>
  <si>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</si>
  <si>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</si>
  <si>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</si>
  <si>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</si>
  <si>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</si>
  <si>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</si>
  <si>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</si>
  <si>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</si>
  <si>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</si>
  <si>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</si>
  <si>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</si>
  <si>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</si>
  <si>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</si>
  <si>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</si>
  <si>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</si>
  <si>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</si>
  <si>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</si>
  <si>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</si>
  <si>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</si>
  <si>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</si>
  <si>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</si>
  <si>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</si>
  <si>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</si>
  <si>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</si>
  <si>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</si>
  <si>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</si>
  <si>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</si>
  <si>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</si>
  <si>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</si>
  <si>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</si>
  <si>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</si>
  <si>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</si>
  <si>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</si>
  <si>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</si>
  <si>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</si>
  <si>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</si>
  <si>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</si>
  <si>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</si>
  <si>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</si>
  <si>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</si>
  <si>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</si>
  <si>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</si>
  <si>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</si>
  <si>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</si>
  <si>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</si>
  <si>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</si>
  <si>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</si>
  <si>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</si>
  <si>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</si>
  <si>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</si>
  <si>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</si>
  <si>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</si>
  <si>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</si>
  <si>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</si>
  <si>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</si>
  <si>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</si>
  <si>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</si>
  <si>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</si>
  <si>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</si>
  <si>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</si>
  <si>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</si>
  <si>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</si>
  <si>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</si>
  <si>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</si>
  <si>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</si>
  <si>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</si>
  <si>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</si>
  <si>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</si>
  <si>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</si>
  <si>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</si>
  <si>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</si>
  <si>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</si>
  <si>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</si>
  <si>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</si>
  <si>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</si>
  <si>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</si>
  <si>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</si>
  <si>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</si>
  <si>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</si>
  <si>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</si>
  <si>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</si>
  <si>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</si>
  <si>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</si>
  <si>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</si>
  <si>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</si>
  <si>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</si>
  <si>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</si>
  <si>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</si>
  <si>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</si>
  <si>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</si>
  <si>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</si>
  <si>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</si>
  <si>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</si>
  <si>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</si>
  <si>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</si>
  <si>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</si>
  <si>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</si>
  <si>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</si>
  <si>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</si>
  <si>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</si>
  <si>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</si>
  <si>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</si>
  <si>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</si>
  <si>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</si>
  <si>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</si>
  <si>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</si>
  <si>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</si>
  <si>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</si>
  <si>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</si>
  <si>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</si>
  <si>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</si>
  <si>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</si>
  <si>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</si>
  <si>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</si>
  <si>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</si>
  <si>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</si>
  <si>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</si>
  <si>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</si>
  <si>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</si>
  <si>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</si>
  <si>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</si>
  <si>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</si>
  <si>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</si>
  <si>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</si>
  <si>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</si>
  <si>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</si>
  <si>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</si>
  <si>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</si>
  <si>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</si>
  <si>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</si>
  <si>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</si>
  <si>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</si>
  <si>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</si>
  <si>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</si>
  <si>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</si>
  <si>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</si>
  <si>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</si>
  <si>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</si>
  <si>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</si>
  <si>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</si>
  <si>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</si>
  <si>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</si>
  <si>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</si>
  <si>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</si>
  <si>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</si>
  <si>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</si>
  <si>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</si>
  <si>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</si>
  <si>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</si>
  <si>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</si>
  <si>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</si>
  <si>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</si>
  <si>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</si>
  <si>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</si>
  <si>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</si>
  <si>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</si>
  <si>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</si>
  <si>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</si>
  <si>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</si>
  <si>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</si>
  <si>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</si>
  <si>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</si>
  <si>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</si>
  <si>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</si>
  <si>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</si>
  <si>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</si>
  <si>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</si>
  <si>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</si>
  <si>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</si>
  <si>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</si>
  <si>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</si>
  <si>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</si>
  <si>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</si>
  <si>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</si>
  <si>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</si>
  <si>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</si>
  <si>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</si>
  <si>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</si>
  <si>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</si>
  <si>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</si>
  <si>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</si>
  <si>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</si>
  <si>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</si>
  <si>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</si>
  <si>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</si>
  <si>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</si>
  <si>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</si>
  <si>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</si>
  <si>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</si>
  <si>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</si>
  <si>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</si>
  <si>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</si>
  <si>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</si>
  <si>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</si>
  <si>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</si>
  <si>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</si>
  <si>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</si>
  <si>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</si>
  <si>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</si>
  <si>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</si>
  <si>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</si>
  <si>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</si>
  <si>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</si>
  <si>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</si>
  <si>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</si>
  <si>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</si>
  <si>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</si>
  <si>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</si>
  <si>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</si>
  <si>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</si>
  <si>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</si>
  <si>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</si>
  <si>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</si>
  <si>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</si>
  <si>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</si>
  <si>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</si>
  <si>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</si>
  <si>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</si>
  <si>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</si>
  <si>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</si>
  <si>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</si>
  <si>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</si>
  <si>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</si>
  <si>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</si>
  <si>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</si>
  <si>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</si>
  <si>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</si>
  <si>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</si>
  <si>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</si>
  <si>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</si>
  <si>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</si>
  <si>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</si>
  <si>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</si>
  <si>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</si>
  <si>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</si>
  <si>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</si>
  <si>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</si>
  <si>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</si>
  <si>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</si>
  <si>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</si>
  <si>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</si>
  <si>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</si>
  <si>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</si>
  <si>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</si>
  <si>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</si>
  <si>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</si>
  <si>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</si>
  <si>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</si>
  <si>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</si>
  <si>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</si>
  <si>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</si>
  <si>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</si>
  <si>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</si>
  <si>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</si>
  <si>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</si>
  <si>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</si>
  <si>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</si>
  <si>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</si>
  <si>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</si>
  <si>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</si>
  <si>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</si>
  <si>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</si>
  <si>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</si>
  <si>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</si>
  <si>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</si>
  <si>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</si>
  <si>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</si>
  <si>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</si>
  <si>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</si>
  <si>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</si>
  <si>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</si>
  <si>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</si>
  <si>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</si>
  <si>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</si>
  <si>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</si>
  <si>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</si>
  <si>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</si>
  <si>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</si>
  <si>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</si>
  <si>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</si>
  <si>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</si>
  <si>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</si>
  <si>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</si>
  <si>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</si>
  <si>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</si>
  <si>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</si>
  <si>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</si>
  <si>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</si>
  <si>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</si>
  <si>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</si>
  <si>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</si>
  <si>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</si>
  <si>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</si>
  <si>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</si>
  <si>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</si>
  <si>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</si>
  <si>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</si>
  <si>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</si>
  <si>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</si>
  <si>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</si>
  <si>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</si>
  <si>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</si>
  <si>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</si>
  <si>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</si>
  <si>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</si>
  <si>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</si>
  <si>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</si>
  <si>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</si>
  <si>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</si>
  <si>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</si>
  <si>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</si>
  <si>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</si>
  <si>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</si>
  <si>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</si>
  <si>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</si>
  <si>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</si>
  <si>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</si>
  <si>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</si>
  <si>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</si>
  <si>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</si>
  <si>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</si>
  <si>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</si>
  <si>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</si>
  <si>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</si>
  <si>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</si>
  <si>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</si>
  <si>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</si>
  <si>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</si>
  <si>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</si>
  <si>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</si>
  <si>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</si>
  <si>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</si>
  <si>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</si>
  <si>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</si>
  <si>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</si>
  <si>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</si>
  <si>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</si>
  <si>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</si>
  <si>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</si>
  <si>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</si>
  <si>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</si>
  <si>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</si>
  <si>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</si>
  <si>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</si>
  <si>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</si>
  <si>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</si>
  <si>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</si>
  <si>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</si>
  <si>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</si>
  <si>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</si>
  <si>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</si>
  <si>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</si>
  <si>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</si>
  <si>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</si>
  <si>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</si>
  <si>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</si>
  <si>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</si>
  <si>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</si>
  <si>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</si>
  <si>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</si>
  <si>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</si>
  <si>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</si>
  <si>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</si>
  <si>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</si>
  <si>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</si>
  <si>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</si>
  <si>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</si>
  <si>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</si>
  <si>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</si>
  <si>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</si>
  <si>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</si>
  <si>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</si>
  <si>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</si>
  <si>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</si>
  <si>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</si>
  <si>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</si>
  <si>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</si>
  <si>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</si>
  <si>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</si>
  <si>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</si>
  <si>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</si>
  <si>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</si>
  <si>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</si>
  <si>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</si>
  <si>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</si>
  <si>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</si>
  <si>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</si>
  <si>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</si>
  <si>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</si>
  <si>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</si>
  <si>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</si>
  <si>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</si>
  <si>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</si>
  <si>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</si>
  <si>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</si>
  <si>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</si>
  <si>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</si>
  <si>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</si>
  <si>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</si>
  <si>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</si>
  <si>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</si>
  <si>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</si>
  <si>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</si>
  <si>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</si>
  <si>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</si>
  <si>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</si>
  <si>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</si>
  <si>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</si>
  <si>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</si>
  <si>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</si>
  <si>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</si>
  <si>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</si>
  <si>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</si>
  <si>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</si>
  <si>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</si>
  <si>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</si>
  <si>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</si>
  <si>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</si>
  <si>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</si>
  <si>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</si>
  <si>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</si>
  <si>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</si>
  <si>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</si>
  <si>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</si>
  <si>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</si>
  <si>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</si>
  <si>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</si>
  <si>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</si>
  <si>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</si>
  <si>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</si>
  <si>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</si>
  <si>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</si>
  <si>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</si>
  <si>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</si>
  <si>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</si>
  <si>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</si>
  <si>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</si>
  <si>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</si>
  <si>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</si>
  <si>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</si>
  <si>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</si>
  <si>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</si>
  <si>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</si>
  <si>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</si>
  <si>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</si>
  <si>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</si>
  <si>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</si>
  <si>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</si>
  <si>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</si>
  <si>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</si>
  <si>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</si>
  <si>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</si>
  <si>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</si>
  <si>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</si>
  <si>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</si>
  <si>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</si>
  <si>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</si>
  <si>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</si>
  <si>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</si>
  <si>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</si>
  <si>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</si>
  <si>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</si>
  <si>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</si>
  <si>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</si>
  <si>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</si>
  <si>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</si>
  <si>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</si>
  <si>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</si>
  <si>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</si>
  <si>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</si>
  <si>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</si>
  <si>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</si>
  <si>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</si>
  <si>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</si>
  <si>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</si>
  <si>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</si>
  <si>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</si>
  <si>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</si>
  <si>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</si>
  <si>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</si>
  <si>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</si>
  <si>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</si>
  <si>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</si>
  <si>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</si>
  <si>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</si>
  <si>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</si>
  <si>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</si>
  <si>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</si>
  <si>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</si>
  <si>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</si>
  <si>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</si>
  <si>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</si>
  <si>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</si>
  <si>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</si>
  <si>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</si>
  <si>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</si>
  <si>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</si>
  <si>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</si>
  <si>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</si>
  <si>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</si>
  <si>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</si>
  <si>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</si>
  <si>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</si>
  <si>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</si>
  <si>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</si>
  <si>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</si>
  <si>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</si>
  <si>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</si>
  <si>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</si>
  <si>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</si>
  <si>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</si>
  <si>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</si>
  <si>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</si>
  <si>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</si>
  <si>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</si>
  <si>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</si>
  <si>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</si>
  <si>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</si>
  <si>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</si>
  <si>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</si>
  <si>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</si>
  <si>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</si>
  <si>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</si>
  <si>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</si>
  <si>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</si>
  <si>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</si>
  <si>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</si>
  <si>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</si>
  <si>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</si>
  <si>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</si>
  <si>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</si>
  <si>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</si>
  <si>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</si>
  <si>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</si>
  <si>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</si>
  <si>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</si>
  <si>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</si>
  <si>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</si>
  <si>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</si>
  <si>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</si>
  <si>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</si>
  <si>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</si>
  <si>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</si>
  <si>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</si>
  <si>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</si>
  <si>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</si>
  <si>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</si>
  <si>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</si>
  <si>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</si>
  <si>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</si>
  <si>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</si>
  <si>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</si>
  <si>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</si>
  <si>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</si>
  <si>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</si>
  <si>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</si>
  <si>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</si>
  <si>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</si>
  <si>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</si>
  <si>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</si>
  <si>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</si>
  <si>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</si>
  <si>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</si>
  <si>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</si>
  <si>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</si>
  <si>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</si>
  <si>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</si>
  <si>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</si>
  <si>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</si>
  <si>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</si>
  <si>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</si>
  <si>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</si>
  <si>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</si>
  <si>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</si>
  <si>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</si>
  <si>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</si>
  <si>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</si>
  <si>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</si>
  <si>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</si>
  <si>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</si>
  <si>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</si>
  <si>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</si>
  <si>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</si>
  <si>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</si>
  <si>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</si>
  <si>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</si>
  <si>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</si>
  <si>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</si>
  <si>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</si>
  <si>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</si>
  <si>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</si>
  <si>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</si>
  <si>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</si>
  <si>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</si>
  <si>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</si>
  <si>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</si>
  <si>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</si>
  <si>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</si>
  <si>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</si>
  <si>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</si>
  <si>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</si>
  <si>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</si>
  <si>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</si>
  <si>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</si>
  <si>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</si>
  <si>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</si>
  <si>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</si>
  <si>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</si>
  <si>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</si>
  <si>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</si>
  <si>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</si>
  <si>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</si>
  <si>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</si>
  <si>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</si>
  <si>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</si>
  <si>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</si>
  <si>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</si>
  <si>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</si>
  <si>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</si>
  <si>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</si>
  <si>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</si>
  <si>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</si>
  <si>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</si>
  <si>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</si>
  <si>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</si>
  <si>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</si>
  <si>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</si>
  <si>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</si>
  <si>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</si>
  <si>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</si>
  <si>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</si>
  <si>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</si>
  <si>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</si>
  <si>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</si>
  <si>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</si>
  <si>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</si>
  <si>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</si>
  <si>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</si>
  <si>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</si>
  <si>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</si>
  <si>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</si>
  <si>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</si>
  <si>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</si>
  <si>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</si>
  <si>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</si>
  <si>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</si>
  <si>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</si>
  <si>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</si>
  <si>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</si>
  <si>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</si>
  <si>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</si>
  <si>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</si>
  <si>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</si>
  <si>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</si>
  <si>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</si>
  <si>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</si>
  <si>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</si>
  <si>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</si>
  <si>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</si>
  <si>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</si>
  <si>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</si>
  <si>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</si>
  <si>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</si>
  <si>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</si>
  <si>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</si>
  <si>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</si>
  <si>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</si>
  <si>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</si>
  <si>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</si>
  <si>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</si>
  <si>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</si>
  <si>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</si>
  <si>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</si>
  <si>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</si>
  <si>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</si>
  <si>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</si>
  <si>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</si>
  <si>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</si>
  <si>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</si>
  <si>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</si>
  <si>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</si>
  <si>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</si>
  <si>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</si>
  <si>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</si>
  <si>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</si>
  <si>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</si>
  <si>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</si>
  <si>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</si>
  <si>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</si>
  <si>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</si>
  <si>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</si>
  <si>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</si>
  <si>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</si>
  <si>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</si>
  <si>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</si>
  <si>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</si>
  <si>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</si>
  <si>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</si>
  <si>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</si>
  <si>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</si>
  <si>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</si>
  <si>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</si>
  <si>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</si>
  <si>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</si>
  <si>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</si>
  <si>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</si>
  <si>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</si>
  <si>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</si>
  <si>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</si>
  <si>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</si>
  <si>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</si>
  <si>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</si>
  <si>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</si>
  <si>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</si>
  <si>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</si>
  <si>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</si>
  <si>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</si>
  <si>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</si>
  <si>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</si>
  <si>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</si>
  <si>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</si>
  <si>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</si>
  <si>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</si>
  <si>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</si>
  <si>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</si>
  <si>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</si>
  <si>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</si>
  <si>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</si>
  <si>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</si>
  <si>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</si>
  <si>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</si>
  <si>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</si>
  <si>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</si>
  <si>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</si>
  <si>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</si>
  <si>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</si>
  <si>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</si>
  <si>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</si>
  <si>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</si>
  <si>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</si>
  <si>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</si>
  <si>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</si>
  <si>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</si>
  <si>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</si>
  <si>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</si>
  <si>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</si>
  <si>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</si>
  <si>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</si>
  <si>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</si>
  <si>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</si>
  <si>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</si>
  <si>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</si>
  <si>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</si>
  <si>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</si>
  <si>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</si>
  <si>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</si>
  <si>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</si>
  <si>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</si>
  <si>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</si>
  <si>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</si>
  <si>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</si>
  <si>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</si>
  <si>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</si>
  <si>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</si>
  <si>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</si>
  <si>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</si>
  <si>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</si>
  <si>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</si>
  <si>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</si>
  <si>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</si>
  <si>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</si>
  <si>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</si>
  <si>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</si>
  <si>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</si>
  <si>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</si>
  <si>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</si>
  <si>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</si>
  <si>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</si>
  <si>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</si>
  <si>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</si>
  <si>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</si>
  <si>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</si>
  <si>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</si>
  <si>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</si>
  <si>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</si>
  <si>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</si>
  <si>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</si>
  <si>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</si>
  <si>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</si>
  <si>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</si>
  <si>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</si>
  <si>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</si>
  <si>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</si>
  <si>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</si>
  <si>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</si>
  <si>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</si>
  <si>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</si>
  <si>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</si>
  <si>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</si>
  <si>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</si>
  <si>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</si>
  <si>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</si>
  <si>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</si>
  <si>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</si>
  <si>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</si>
  <si>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</si>
  <si>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</si>
  <si>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</si>
  <si>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</si>
  <si>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</si>
  <si>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</si>
  <si>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</si>
  <si>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</si>
  <si>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</si>
  <si>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</si>
  <si>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</si>
  <si>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</si>
  <si>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</si>
  <si>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</si>
  <si>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</si>
  <si>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</si>
  <si>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</si>
  <si>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</si>
  <si>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</si>
  <si>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</si>
  <si>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</si>
  <si>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</si>
  <si>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</si>
  <si>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</si>
  <si>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</si>
  <si>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</si>
  <si>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</si>
  <si>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</si>
  <si>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</si>
  <si>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</si>
  <si>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</si>
  <si>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</si>
  <si>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</si>
  <si>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</si>
  <si>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</si>
  <si>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</si>
  <si>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</si>
  <si>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</si>
  <si>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</si>
  <si>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</si>
  <si>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</si>
  <si>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</si>
  <si>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</si>
  <si>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</si>
  <si>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</si>
  <si>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</si>
  <si>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</si>
  <si>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</si>
  <si>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</si>
  <si>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</si>
  <si>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</si>
  <si>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</si>
  <si>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</si>
  <si>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</si>
  <si>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</si>
  <si>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</si>
  <si>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</si>
  <si>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</si>
  <si>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</si>
  <si>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</si>
  <si>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</si>
  <si>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</si>
  <si>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</si>
  <si>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</si>
  <si>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</si>
  <si>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</si>
  <si>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</si>
  <si>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</si>
  <si>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</si>
  <si>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</si>
  <si>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</si>
  <si>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</si>
  <si>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</si>
  <si>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</si>
  <si>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</si>
  <si>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</si>
  <si>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</si>
  <si>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</si>
  <si>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</si>
  <si>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</si>
  <si>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</si>
  <si>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</si>
  <si>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</si>
  <si>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</si>
  <si>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</si>
  <si>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</si>
  <si>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</si>
  <si>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</si>
  <si>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</si>
  <si>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</si>
  <si>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</si>
  <si>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</si>
  <si>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</si>
  <si>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</si>
  <si>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</si>
  <si>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</si>
  <si>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</si>
  <si>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</si>
  <si>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</si>
  <si>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</si>
  <si>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</si>
  <si>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</si>
  <si>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</si>
  <si>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</si>
  <si>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</si>
  <si>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</si>
  <si>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</si>
  <si>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</si>
  <si>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</si>
  <si>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</si>
  <si>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</si>
  <si>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</si>
  <si>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</si>
  <si>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</si>
  <si>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</si>
  <si>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</si>
  <si>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</si>
  <si>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</si>
  <si>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</si>
  <si>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</si>
  <si>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</si>
  <si>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</si>
  <si>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</si>
  <si>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</si>
  <si>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</si>
  <si>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</si>
  <si>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</si>
  <si>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</si>
  <si>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</si>
  <si>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</si>
  <si>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</si>
  <si>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</si>
  <si>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</si>
  <si>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</si>
  <si>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</si>
  <si>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</si>
  <si>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</si>
  <si>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</si>
  <si>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</si>
  <si>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</si>
  <si>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</si>
  <si>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</si>
  <si>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</si>
  <si>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</si>
  <si>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</si>
  <si>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</si>
  <si>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</si>
  <si>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</si>
  <si>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</si>
  <si>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</si>
  <si>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</si>
  <si>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</si>
  <si>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</si>
  <si>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</si>
  <si>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</si>
  <si>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</si>
  <si>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</si>
  <si>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</si>
  <si>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</si>
  <si>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</si>
  <si>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</si>
  <si>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</si>
  <si>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</si>
  <si>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</si>
  <si>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</si>
  <si>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</si>
  <si>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</si>
  <si>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</si>
  <si>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</si>
  <si>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</si>
  <si>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</si>
  <si>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</si>
  <si>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</si>
  <si>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</si>
  <si>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</si>
  <si>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</si>
  <si>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</si>
  <si>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</si>
  <si>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</si>
  <si>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</si>
  <si>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</si>
  <si>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</si>
  <si>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</si>
  <si>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</si>
  <si>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</si>
  <si>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</si>
  <si>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</si>
  <si>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</si>
  <si>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</si>
  <si>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</si>
  <si>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</si>
  <si>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</si>
  <si>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</si>
  <si>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</si>
  <si>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</si>
  <si>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</si>
  <si>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</si>
  <si>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</si>
  <si>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</si>
  <si>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</si>
  <si>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</si>
  <si>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</si>
  <si>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</si>
  <si>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</si>
  <si>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</si>
  <si>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</si>
  <si>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</si>
  <si>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</si>
  <si>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</si>
  <si>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</si>
  <si>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</si>
  <si>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</si>
  <si>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</si>
  <si>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</si>
  <si>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</si>
  <si>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</si>
  <si>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</si>
  <si>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</si>
  <si>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</si>
  <si>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</si>
  <si>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</si>
  <si>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</si>
  <si>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</si>
  <si>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</si>
  <si>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</si>
  <si>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</si>
  <si>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</si>
  <si>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</si>
  <si>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</si>
  <si>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</si>
  <si>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</si>
  <si>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</si>
  <si>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</si>
  <si>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</si>
  <si>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</si>
  <si>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</si>
  <si>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</si>
  <si>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</si>
  <si>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</si>
  <si>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</si>
  <si>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</si>
  <si>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</si>
  <si>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</si>
  <si>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</si>
  <si>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</si>
  <si>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</si>
  <si>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</si>
  <si>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</si>
  <si>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</si>
  <si>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</si>
  <si>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</si>
  <si>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</si>
  <si>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</si>
  <si>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</si>
  <si>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</si>
  <si>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</si>
  <si>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</si>
  <si>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</si>
  <si>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</si>
  <si>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</si>
  <si>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</si>
  <si>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</si>
  <si>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</si>
  <si>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</si>
  <si>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</si>
  <si>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</si>
  <si>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</si>
  <si>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</si>
  <si>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</si>
  <si>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</si>
  <si>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</si>
  <si>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</si>
  <si>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</si>
  <si>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</si>
  <si>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</si>
  <si>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</si>
  <si>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</si>
  <si>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</si>
  <si>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</si>
  <si>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</si>
  <si>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</si>
  <si>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</si>
  <si>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</si>
  <si>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</si>
  <si>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</si>
  <si>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</si>
  <si>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</si>
  <si>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</si>
  <si>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</si>
  <si>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</si>
  <si>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</si>
  <si>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</si>
  <si>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</si>
  <si>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</si>
  <si>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</si>
  <si>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</si>
  <si>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</si>
  <si>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</si>
  <si>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</si>
  <si>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</si>
  <si>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</si>
  <si>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</si>
  <si>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</si>
  <si>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</si>
  <si>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</si>
  <si>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</si>
  <si>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</si>
  <si>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</si>
  <si>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</si>
  <si>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</si>
  <si>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</si>
  <si>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</si>
  <si>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</si>
  <si>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</si>
  <si>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</si>
  <si>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</si>
  <si>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</si>
  <si>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</si>
  <si>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</si>
  <si>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</si>
  <si>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</si>
  <si>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</si>
  <si>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</si>
  <si>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</si>
  <si>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</si>
  <si>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</si>
  <si>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</si>
  <si>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</si>
  <si>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</si>
  <si>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</si>
  <si>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</si>
  <si>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</si>
  <si>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</si>
  <si>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</si>
  <si>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</si>
  <si>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</si>
  <si>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</si>
  <si>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</si>
  <si>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</si>
  <si>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</si>
  <si>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</si>
  <si>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</si>
  <si>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</si>
  <si>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</si>
  <si>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</si>
  <si>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</si>
  <si>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</si>
  <si>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</si>
  <si>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</si>
  <si>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</si>
  <si>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</si>
  <si>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</si>
  <si>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</si>
  <si>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</si>
  <si>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</si>
  <si>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</si>
  <si>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</si>
  <si>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</si>
  <si>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</si>
  <si>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</si>
  <si>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</si>
  <si>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</si>
  <si>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</si>
  <si>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</si>
  <si>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</si>
  <si>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</si>
  <si>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</si>
  <si>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</si>
  <si>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</si>
  <si>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</si>
  <si>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</si>
  <si>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</si>
  <si>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</si>
  <si>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</si>
  <si>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</si>
  <si>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</si>
  <si>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</si>
  <si>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</si>
  <si>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</si>
  <si>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</si>
  <si>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</si>
  <si>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</si>
  <si>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</si>
  <si>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</si>
  <si>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</si>
  <si>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</si>
  <si>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</si>
  <si>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</si>
  <si>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</si>
  <si>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</si>
  <si>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</si>
  <si>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</si>
  <si>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</si>
  <si>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</si>
  <si>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</si>
  <si>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</si>
  <si>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</si>
  <si>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</si>
  <si>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</si>
  <si>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</si>
  <si>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</si>
  <si>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</si>
  <si>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</si>
  <si>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</si>
  <si>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</si>
  <si>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</si>
  <si>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</si>
  <si>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</si>
  <si>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</si>
  <si>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</si>
  <si>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</si>
  <si>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</si>
  <si>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</si>
  <si>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</si>
  <si>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</si>
  <si>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</si>
  <si>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</si>
  <si>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</si>
  <si>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</si>
  <si>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</si>
  <si>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</si>
  <si>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</si>
  <si>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</si>
  <si>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</si>
  <si>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</si>
  <si>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</si>
  <si>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</si>
  <si>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</si>
  <si>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</si>
  <si>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</si>
  <si>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</si>
  <si>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</si>
  <si>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</si>
  <si>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</si>
  <si>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</si>
  <si>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</si>
  <si>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</si>
  <si>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</si>
  <si>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</si>
  <si>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</si>
  <si>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</si>
  <si>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</si>
  <si>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</si>
  <si>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</si>
  <si>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</si>
  <si>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</si>
  <si>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</si>
  <si>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</si>
  <si>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</si>
  <si>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</si>
  <si>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</si>
  <si>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</si>
  <si>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</si>
  <si>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</si>
  <si>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</si>
  <si>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</si>
  <si>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</si>
  <si>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</si>
  <si>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</si>
  <si>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</si>
  <si>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</si>
  <si>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</si>
  <si>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</si>
  <si>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</si>
  <si>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</si>
  <si>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</si>
  <si>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</si>
  <si>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</si>
  <si>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</si>
  <si>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</si>
  <si>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</si>
  <si>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</si>
  <si>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</si>
  <si>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</si>
  <si>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</si>
  <si>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</si>
  <si>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</si>
  <si>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</si>
  <si>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</si>
  <si>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</si>
  <si>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</si>
  <si>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</si>
  <si>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</si>
  <si>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</si>
  <si>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</si>
  <si>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</si>
  <si>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</si>
  <si>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</si>
  <si>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</si>
  <si>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</si>
  <si>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</si>
  <si>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</si>
  <si>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</si>
  <si>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</si>
  <si>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</si>
  <si>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</si>
  <si>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</si>
  <si>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</si>
  <si>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</si>
  <si>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</si>
  <si>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</si>
  <si>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</si>
  <si>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</si>
  <si>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</si>
  <si>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</si>
  <si>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</si>
  <si>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</si>
  <si>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</si>
  <si>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</si>
  <si>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</si>
  <si>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</si>
  <si>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</si>
  <si>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</si>
  <si>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</si>
  <si>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</si>
  <si>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</si>
  <si>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</si>
  <si>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</si>
  <si>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</si>
  <si>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</si>
  <si>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</si>
  <si>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</si>
  <si>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</si>
  <si>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</si>
  <si>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</si>
  <si>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</si>
  <si>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</si>
  <si>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</si>
  <si>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</si>
  <si>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</si>
  <si>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</si>
  <si>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</si>
  <si>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</si>
  <si>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</si>
  <si>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</si>
  <si>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</si>
  <si>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</si>
  <si>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</si>
  <si>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</si>
  <si>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</si>
  <si>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</si>
  <si>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</si>
  <si>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</si>
  <si>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</si>
  <si>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</si>
  <si>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</si>
  <si>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</si>
  <si>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</si>
  <si>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</si>
  <si>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</si>
  <si>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</si>
  <si>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</si>
  <si>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</si>
  <si>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</si>
  <si>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</si>
  <si>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</si>
  <si>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</si>
  <si>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</si>
  <si>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</si>
  <si>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</si>
  <si>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</si>
  <si>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</si>
  <si>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</si>
  <si>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</si>
  <si>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</si>
  <si>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</si>
  <si>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</si>
  <si>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</si>
  <si>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</si>
  <si>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</si>
  <si>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</si>
  <si>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</si>
  <si>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</si>
  <si>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</si>
  <si>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</si>
  <si>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</si>
  <si>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</si>
  <si>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</si>
  <si>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</si>
  <si>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</si>
  <si>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</si>
  <si>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</si>
  <si>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</si>
  <si>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</si>
  <si>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</si>
  <si>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</si>
  <si>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</si>
  <si>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</si>
  <si>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</si>
  <si>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</si>
  <si>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</si>
  <si>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</si>
  <si>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</si>
  <si>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</si>
  <si>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</si>
  <si>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</si>
  <si>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</si>
  <si>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</si>
  <si>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</si>
  <si>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</si>
  <si>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</si>
  <si>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</si>
  <si>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</si>
  <si>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</si>
  <si>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</si>
  <si>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</si>
  <si>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</si>
  <si>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</si>
  <si>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</si>
  <si>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</si>
  <si>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</si>
  <si>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</si>
  <si>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</si>
  <si>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</si>
  <si>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</si>
  <si>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</si>
  <si>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</si>
  <si>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</si>
  <si>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</si>
  <si>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</si>
  <si>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</si>
  <si>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</si>
  <si>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</si>
  <si>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</si>
  <si>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</si>
  <si>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</si>
  <si>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</si>
  <si>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</si>
  <si>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</si>
  <si>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</si>
  <si>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</si>
  <si>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</si>
  <si>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</si>
  <si>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</si>
  <si>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</si>
  <si>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</si>
  <si>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</si>
  <si>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</si>
  <si>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</si>
  <si>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</si>
  <si>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</si>
  <si>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</si>
  <si>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</si>
  <si>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</si>
  <si>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</si>
  <si>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</si>
  <si>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</si>
  <si>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</si>
  <si>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</si>
  <si>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</si>
  <si>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</si>
  <si>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</si>
  <si>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</si>
  <si>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</si>
  <si>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</si>
  <si>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</si>
  <si>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</si>
  <si>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</si>
  <si>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</si>
  <si>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</si>
  <si>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</si>
  <si>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</si>
  <si>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</si>
  <si>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</si>
  <si>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</si>
  <si>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</si>
  <si>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</si>
  <si>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</si>
  <si>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</si>
  <si>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</si>
  <si>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</si>
  <si>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</si>
  <si>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</si>
  <si>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</si>
  <si>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</si>
  <si>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</si>
  <si>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</si>
  <si>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</si>
  <si>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</si>
  <si>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</si>
  <si>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</si>
  <si>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</si>
  <si>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</si>
  <si>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</si>
  <si>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</si>
  <si>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</si>
  <si>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</si>
  <si>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</si>
  <si>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</si>
  <si>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</si>
  <si>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</si>
  <si>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</si>
  <si>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</si>
  <si>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</si>
  <si>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</si>
  <si>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</si>
  <si>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</si>
  <si>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</si>
  <si>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</si>
  <si>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</si>
  <si>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</si>
  <si>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</si>
  <si>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</si>
  <si>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</si>
  <si>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</si>
  <si>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</si>
  <si>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</si>
  <si>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</si>
  <si>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</si>
  <si>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</si>
  <si>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</si>
  <si>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</si>
  <si>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</si>
  <si>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</si>
  <si>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</si>
  <si>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</si>
  <si>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</si>
  <si>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</si>
  <si>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</si>
  <si>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</si>
  <si>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</si>
  <si>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</si>
  <si>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</si>
  <si>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</si>
  <si>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</si>
  <si>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</si>
  <si>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</si>
  <si>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</si>
  <si>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</si>
  <si>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</si>
  <si>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</si>
  <si>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</si>
  <si>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</si>
  <si>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</si>
  <si>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</si>
  <si>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</si>
  <si>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</si>
  <si>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</si>
  <si>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</si>
  <si>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</si>
  <si>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</si>
  <si>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</si>
  <si>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</si>
  <si>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</si>
  <si>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</si>
  <si>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</si>
  <si>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</si>
  <si>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</si>
  <si>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</si>
  <si>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</si>
  <si>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</si>
  <si>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</si>
  <si>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</si>
  <si>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</si>
  <si>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</si>
  <si>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</si>
  <si>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</si>
  <si>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</si>
  <si>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</si>
  <si>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</si>
  <si>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</si>
  <si>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</si>
  <si>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</si>
  <si>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</si>
  <si>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</si>
  <si>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</si>
  <si>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</si>
  <si>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</si>
  <si>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</si>
  <si>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</si>
  <si>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</si>
  <si>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</si>
  <si>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</si>
  <si>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</si>
  <si>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</si>
  <si>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</si>
  <si>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</si>
  <si>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</si>
  <si>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</si>
  <si>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</si>
  <si>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</si>
  <si>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</si>
  <si>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</si>
  <si>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</si>
  <si>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</si>
  <si>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</si>
  <si>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</si>
  <si>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</si>
  <si>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</si>
  <si>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</si>
  <si>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</si>
  <si>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</si>
  <si>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</si>
  <si>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</si>
  <si>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</si>
  <si>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</si>
  <si>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</si>
  <si>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</si>
  <si>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</si>
  <si>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</si>
  <si>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</si>
  <si>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</si>
  <si>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</si>
  <si>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</si>
  <si>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</si>
  <si>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</si>
  <si>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</si>
  <si>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</si>
  <si>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</si>
  <si>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</si>
  <si>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</si>
  <si>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</si>
  <si>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</si>
  <si>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</si>
  <si>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</si>
  <si>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</si>
  <si>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</si>
  <si>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</si>
  <si>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</si>
  <si>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</si>
  <si>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</si>
  <si>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</si>
  <si>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</si>
  <si>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</si>
  <si>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</si>
  <si>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</si>
  <si>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</si>
  <si>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</si>
  <si>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</si>
  <si>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</si>
  <si>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</si>
  <si>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</si>
  <si>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</si>
  <si>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</si>
  <si>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</si>
  <si>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</si>
  <si>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</si>
  <si>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</si>
  <si>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</si>
  <si>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</si>
  <si>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</si>
  <si>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</si>
  <si>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</si>
  <si>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</si>
  <si>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</si>
  <si>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</si>
  <si>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</si>
  <si>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</si>
  <si>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</si>
  <si>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</si>
  <si>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</si>
  <si>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</si>
  <si>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</si>
  <si>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</si>
  <si>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</si>
  <si>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</si>
  <si>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</si>
  <si>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</si>
  <si>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</si>
  <si>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</si>
  <si>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</si>
  <si>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</si>
  <si>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</si>
  <si>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</si>
  <si>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</si>
  <si>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</si>
  <si>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</si>
  <si>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</si>
  <si>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</si>
  <si>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</si>
  <si>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</si>
  <si>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</si>
  <si>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</si>
  <si>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</si>
  <si>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</si>
  <si>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</si>
  <si>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</si>
  <si>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</si>
  <si>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</si>
  <si>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</si>
  <si>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</si>
  <si>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</si>
  <si>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</si>
  <si>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</si>
  <si>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</si>
  <si>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</si>
  <si>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</si>
  <si>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</si>
  <si>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</si>
  <si>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</si>
  <si>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</si>
  <si>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</si>
  <si>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</si>
  <si>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</si>
  <si>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</si>
  <si>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</si>
  <si>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</si>
  <si>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</si>
  <si>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</si>
  <si>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</si>
  <si>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</si>
  <si>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</si>
  <si>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</si>
  <si>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</si>
  <si>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</si>
  <si>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</si>
  <si>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</si>
  <si>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</si>
  <si>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</si>
  <si>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</si>
  <si>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</si>
  <si>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</si>
  <si>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</si>
  <si>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</si>
  <si>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</si>
  <si>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</si>
  <si>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</si>
  <si>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</si>
  <si>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</si>
  <si>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</si>
  <si>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</si>
  <si>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</si>
  <si>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</si>
  <si>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</si>
  <si>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</si>
  <si>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</si>
  <si>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</si>
  <si>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</si>
  <si>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</si>
  <si>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</si>
  <si>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</si>
  <si>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</si>
  <si>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</si>
  <si>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</si>
  <si>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</si>
  <si>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</si>
  <si>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</si>
  <si>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</si>
  <si>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</si>
  <si>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</si>
  <si>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</si>
  <si>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</si>
  <si>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</si>
  <si>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</si>
  <si>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</si>
  <si>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</si>
  <si>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</si>
  <si>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</si>
  <si>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</si>
  <si>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</si>
  <si>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</si>
  <si>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</si>
  <si>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</si>
  <si>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</si>
  <si>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</si>
  <si>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</si>
  <si>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</si>
  <si>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</si>
  <si>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</si>
  <si>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</si>
  <si>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</si>
  <si>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</si>
  <si>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</si>
  <si>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</si>
  <si>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</si>
  <si>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</si>
  <si>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</si>
  <si>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</si>
  <si>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</si>
  <si>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</si>
  <si>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</si>
  <si>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</si>
  <si>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</si>
  <si>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</si>
  <si>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</si>
  <si>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</si>
  <si>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</si>
  <si>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</si>
  <si>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</si>
  <si>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</si>
  <si>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</si>
  <si>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</si>
  <si>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</si>
  <si>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</si>
  <si>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</si>
  <si>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</si>
  <si>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</si>
  <si>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</si>
  <si>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</si>
  <si>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</si>
  <si>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</si>
  <si>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</si>
  <si>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</si>
  <si>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</si>
  <si>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</si>
  <si>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</si>
  <si>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</si>
  <si>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</si>
  <si>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</si>
  <si>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</si>
  <si>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</si>
  <si>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</si>
  <si>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</si>
  <si>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</si>
  <si>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</si>
  <si>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</si>
  <si>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</si>
  <si>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</si>
  <si>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</si>
  <si>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</si>
  <si>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</si>
  <si>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</si>
  <si>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</si>
  <si>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</si>
  <si>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</si>
  <si>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</si>
  <si>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</si>
  <si>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</si>
  <si>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</si>
  <si>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</si>
  <si>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</si>
  <si>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</si>
  <si>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</si>
  <si>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</si>
  <si>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</si>
  <si>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</si>
  <si>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</si>
  <si>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</si>
  <si>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</si>
  <si>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</si>
  <si>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</si>
  <si>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</si>
  <si>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</si>
  <si>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</si>
  <si>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</si>
  <si>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</si>
  <si>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</si>
  <si>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</si>
  <si>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</si>
  <si>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</si>
  <si>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</si>
  <si>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</si>
  <si>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</si>
  <si>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</si>
  <si>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</si>
  <si>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</si>
  <si>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</si>
  <si>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</si>
  <si>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</si>
  <si>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</si>
  <si>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</si>
  <si>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</si>
  <si>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</si>
  <si>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</si>
  <si>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</si>
  <si>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</si>
  <si>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</si>
  <si>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</si>
  <si>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</si>
  <si>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</si>
  <si>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</si>
  <si>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</si>
  <si>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</si>
  <si>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</si>
  <si>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</si>
  <si>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</si>
  <si>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</si>
  <si>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</si>
  <si>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</si>
  <si>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</si>
  <si>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</si>
  <si>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</si>
  <si>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</si>
  <si>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</si>
  <si>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</si>
  <si>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</si>
  <si>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</si>
  <si>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</si>
  <si>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</si>
  <si>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</si>
  <si>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</si>
  <si>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</si>
  <si>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</si>
  <si>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</si>
  <si>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</si>
  <si>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</si>
  <si>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</si>
  <si>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</si>
  <si>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</si>
  <si>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</si>
  <si>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</si>
  <si>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</si>
  <si>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</si>
  <si>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</si>
  <si>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</si>
  <si>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</si>
  <si>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</si>
  <si>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</si>
  <si>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</si>
  <si>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</si>
  <si>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</si>
  <si>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</si>
  <si>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</si>
  <si>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</si>
  <si>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</si>
  <si>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</si>
  <si>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</si>
  <si>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</si>
  <si>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</si>
  <si>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</si>
  <si>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</si>
  <si>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</si>
  <si>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</si>
  <si>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</si>
  <si>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</si>
  <si>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</si>
  <si>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</si>
  <si>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</si>
  <si>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</si>
  <si>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</si>
  <si>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</si>
  <si>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</si>
  <si>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</si>
  <si>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</si>
  <si>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</si>
  <si>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</si>
  <si>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</si>
  <si>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</si>
  <si>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</si>
  <si>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</si>
  <si>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</si>
  <si>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</si>
  <si>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</si>
  <si>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</si>
  <si>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</si>
  <si>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</si>
  <si>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</si>
  <si>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</si>
  <si>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</si>
  <si>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</si>
  <si>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</si>
  <si>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</si>
  <si>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</si>
  <si>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</si>
  <si>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</si>
  <si>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</si>
  <si>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</si>
  <si>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</si>
  <si>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</si>
  <si>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</si>
  <si>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</si>
  <si>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</si>
  <si>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</si>
  <si>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</si>
  <si>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</si>
  <si>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</si>
  <si>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</si>
  <si>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</si>
  <si>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</si>
  <si>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</si>
  <si>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</si>
  <si>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</si>
  <si>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</si>
  <si>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</si>
  <si>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</si>
  <si>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</si>
  <si>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</si>
  <si>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</si>
  <si>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</si>
  <si>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</si>
  <si>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</si>
  <si>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</si>
  <si>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</si>
  <si>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</si>
  <si>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</si>
  <si>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</si>
  <si>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</si>
  <si>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</si>
  <si>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</si>
  <si>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</si>
  <si>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</si>
  <si>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</si>
  <si>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</si>
  <si>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</si>
  <si>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</si>
  <si>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</si>
  <si>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</si>
  <si>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</si>
  <si>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</si>
  <si>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</si>
  <si>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</si>
  <si>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</si>
  <si>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</si>
  <si>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</si>
  <si>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</si>
  <si>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</si>
  <si>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</si>
  <si>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</si>
  <si>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</si>
  <si>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</si>
  <si>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</si>
  <si>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</si>
  <si>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</si>
  <si>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</si>
  <si>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</si>
  <si>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</si>
  <si>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</si>
  <si>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</si>
  <si>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</si>
  <si>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</si>
  <si>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</si>
  <si>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</si>
  <si>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</si>
  <si>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</si>
  <si>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</si>
  <si>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</si>
  <si>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</si>
  <si>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</si>
  <si>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</si>
  <si>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</si>
  <si>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</si>
  <si>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</si>
  <si>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</si>
  <si>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</si>
  <si>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</si>
  <si>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</si>
  <si>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</si>
  <si>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</si>
  <si>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</si>
  <si>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</si>
  <si>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</si>
  <si>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</si>
  <si>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</si>
  <si>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</si>
  <si>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</si>
  <si>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</si>
  <si>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</si>
  <si>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</si>
  <si>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</si>
  <si>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</si>
  <si>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</si>
  <si>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</si>
  <si>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</si>
  <si>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</si>
  <si>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</si>
  <si>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</si>
  <si>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</si>
  <si>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</si>
  <si>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</si>
  <si>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</si>
  <si>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</si>
  <si>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</si>
  <si>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</si>
  <si>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</si>
  <si>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</si>
  <si>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</si>
  <si>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</si>
  <si>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</si>
  <si>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</si>
  <si>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</si>
  <si>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</si>
  <si>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</si>
  <si>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</si>
  <si>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</si>
  <si>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</si>
  <si>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</si>
  <si>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</si>
  <si>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</si>
  <si>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</si>
  <si>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</si>
  <si>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</si>
  <si>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</si>
  <si>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</si>
  <si>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</si>
  <si>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</si>
  <si>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</si>
  <si>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</si>
  <si>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</si>
  <si>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</si>
  <si>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</si>
  <si>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</si>
  <si>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</si>
  <si>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</si>
  <si>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</si>
  <si>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</si>
  <si>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</si>
  <si>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</si>
  <si>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</si>
  <si>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</si>
  <si>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</si>
  <si>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</si>
  <si>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</si>
  <si>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</si>
  <si>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</si>
  <si>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</si>
  <si>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</si>
  <si>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</si>
  <si>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</si>
  <si>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</si>
  <si>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</si>
  <si>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</si>
  <si>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</si>
  <si>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</si>
  <si>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</si>
  <si>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</si>
  <si>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</si>
  <si>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</si>
  <si>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</si>
  <si>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</si>
  <si>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</si>
  <si>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</si>
  <si>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</si>
  <si>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</si>
  <si>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</si>
  <si>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</si>
  <si>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</si>
  <si>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</si>
  <si>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</si>
  <si>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</si>
  <si>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</si>
  <si>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</si>
  <si>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</si>
  <si>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</si>
  <si>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</si>
  <si>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</si>
  <si>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</si>
  <si>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</si>
  <si>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</si>
  <si>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</si>
  <si>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</si>
  <si>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</si>
  <si>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</si>
  <si>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</si>
  <si>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</si>
  <si>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</si>
  <si>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</si>
  <si>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</si>
  <si>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</si>
  <si>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</si>
  <si>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</si>
  <si>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</si>
  <si>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</si>
  <si>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</si>
  <si>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</si>
  <si>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</si>
  <si>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</si>
  <si>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</si>
  <si>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</si>
  <si>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</si>
  <si>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</si>
  <si>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</si>
  <si>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</si>
  <si>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</si>
  <si>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</si>
  <si>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</si>
  <si>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</si>
  <si>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</si>
  <si>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</si>
  <si>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</si>
  <si>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</si>
  <si>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</si>
  <si>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</si>
  <si>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</si>
  <si>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</si>
  <si>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</si>
  <si>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</si>
  <si>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</si>
  <si>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</si>
  <si>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</si>
  <si>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</si>
  <si>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</si>
  <si>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</si>
  <si>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</si>
  <si>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</si>
  <si>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</si>
  <si>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</si>
  <si>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</si>
  <si>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</si>
  <si>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</si>
  <si>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</si>
  <si>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</si>
  <si>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</si>
  <si>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</si>
  <si>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</si>
  <si>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</si>
  <si>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</si>
  <si>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</si>
  <si>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</si>
  <si>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</si>
  <si>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</si>
  <si>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</si>
  <si>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</si>
  <si>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</si>
  <si>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</si>
  <si>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</si>
  <si>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</si>
  <si>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</si>
  <si>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</si>
  <si>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</si>
  <si>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</si>
  <si>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</si>
  <si>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</si>
  <si>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</si>
  <si>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</si>
  <si>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</si>
  <si>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</si>
  <si>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</si>
  <si>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</si>
  <si>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</si>
  <si>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</si>
  <si>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</si>
  <si>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</si>
  <si>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</si>
  <si>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</si>
  <si>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</si>
  <si>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</si>
  <si>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</si>
  <si>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</si>
  <si>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</si>
  <si>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</si>
  <si>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</si>
  <si>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</si>
  <si>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</si>
  <si>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</si>
  <si>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</si>
  <si>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</si>
  <si>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</si>
  <si>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</si>
  <si>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</si>
  <si>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</si>
  <si>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</si>
  <si>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</si>
  <si>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</si>
  <si>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</si>
  <si>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</si>
  <si>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</si>
  <si>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</si>
  <si>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</si>
  <si>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</si>
  <si>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</si>
  <si>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</si>
  <si>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</si>
  <si>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</si>
  <si>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</si>
  <si>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</si>
  <si>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</si>
  <si>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</si>
  <si>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</si>
  <si>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</si>
  <si>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</si>
  <si>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</si>
  <si>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</si>
  <si>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</si>
  <si>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</si>
  <si>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</si>
  <si>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</si>
  <si>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</si>
  <si>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</si>
  <si>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</si>
  <si>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</si>
  <si>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</si>
  <si>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</si>
  <si>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</si>
  <si>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</si>
  <si>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</si>
  <si>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</si>
  <si>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</si>
  <si>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</si>
  <si>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</si>
  <si>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</si>
  <si>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</si>
  <si>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</si>
  <si>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</si>
  <si>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</si>
  <si>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</si>
  <si>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</si>
  <si>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</si>
  <si>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</si>
  <si>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</si>
  <si>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</si>
  <si>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</si>
  <si>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</si>
  <si>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</si>
  <si>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</si>
  <si>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</si>
  <si>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</si>
  <si>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</si>
  <si>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</si>
  <si>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</si>
  <si>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</si>
  <si>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</si>
  <si>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</si>
  <si>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</si>
  <si>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</si>
  <si>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</si>
  <si>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</si>
  <si>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</si>
  <si>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</si>
  <si>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</si>
  <si>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</si>
  <si>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</si>
  <si>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</si>
  <si>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</si>
  <si>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</si>
  <si>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</si>
  <si>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</si>
  <si>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</si>
  <si>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</si>
  <si>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</si>
  <si>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</si>
  <si>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</si>
  <si>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</si>
  <si>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</si>
  <si>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</si>
  <si>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</si>
  <si>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</si>
  <si>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</si>
  <si>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</si>
  <si>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</si>
  <si>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</si>
  <si>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</si>
  <si>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</si>
  <si>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</si>
  <si>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</si>
  <si>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</si>
  <si>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</si>
  <si>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</si>
  <si>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</si>
  <si>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</si>
  <si>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</si>
  <si>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</si>
  <si>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</si>
  <si>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</si>
  <si>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</si>
  <si>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</si>
  <si>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</si>
  <si>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</si>
  <si>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</si>
  <si>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</si>
  <si>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</si>
  <si>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</si>
  <si>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</si>
  <si>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</si>
  <si>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</si>
  <si>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</si>
  <si>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</si>
  <si>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</si>
  <si>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</si>
  <si>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</si>
  <si>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</si>
  <si>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</si>
  <si>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</si>
  <si>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</si>
  <si>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</si>
  <si>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</si>
  <si>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</si>
  <si>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</si>
  <si>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</si>
  <si>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</si>
  <si>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</si>
  <si>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</si>
  <si>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</si>
  <si>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</si>
  <si>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</si>
  <si>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</si>
  <si>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</si>
  <si>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</si>
  <si>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</si>
  <si>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</si>
  <si>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</si>
  <si>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</si>
  <si>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</si>
  <si>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</si>
  <si>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</si>
  <si>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</si>
  <si>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</si>
  <si>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</si>
  <si>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</si>
  <si>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</si>
  <si>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</si>
  <si>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</si>
  <si>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</si>
  <si>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</si>
  <si>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</si>
  <si>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</si>
  <si>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</si>
  <si>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</si>
  <si>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</si>
  <si>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</si>
  <si>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</si>
  <si>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</si>
  <si>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</si>
  <si>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</si>
  <si>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</si>
  <si>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</si>
  <si>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</si>
  <si>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</si>
  <si>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</si>
  <si>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</si>
  <si>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</si>
  <si>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</si>
  <si>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</si>
  <si>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</si>
  <si>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</si>
  <si>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</si>
  <si>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</si>
  <si>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</si>
  <si>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</si>
  <si>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</si>
  <si>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</si>
  <si>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</si>
  <si>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</si>
  <si>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</si>
  <si>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</si>
  <si>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</si>
  <si>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</si>
  <si>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</si>
  <si>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</si>
  <si>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</si>
  <si>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</si>
  <si>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</si>
  <si>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</si>
  <si>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</si>
  <si>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</si>
  <si>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</si>
  <si>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</si>
  <si>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</si>
  <si>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</si>
  <si>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</si>
  <si>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</si>
  <si>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</si>
  <si>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</si>
  <si>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</si>
  <si>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</si>
  <si>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</si>
  <si>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</si>
  <si>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</si>
  <si>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</si>
  <si>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</si>
  <si>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</si>
  <si>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</si>
  <si>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</si>
  <si>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</si>
  <si>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</si>
  <si>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</si>
  <si>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</si>
  <si>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</si>
  <si>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</si>
  <si>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</si>
  <si>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</si>
  <si>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</si>
  <si>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</si>
  <si>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</si>
  <si>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</si>
  <si>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</si>
  <si>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</si>
  <si>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</si>
  <si>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</si>
  <si>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</si>
  <si>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</si>
  <si>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</si>
  <si>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</si>
  <si>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</si>
  <si>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</si>
  <si>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</si>
  <si>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</si>
  <si>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</si>
  <si>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</si>
  <si>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</si>
  <si>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</si>
  <si>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</si>
  <si>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</si>
  <si>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</si>
  <si>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</si>
  <si>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</si>
  <si>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</si>
  <si>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</si>
  <si>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</si>
  <si>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</si>
  <si>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</si>
  <si>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</si>
  <si>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</si>
  <si>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</si>
  <si>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</si>
  <si>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</si>
  <si>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</si>
  <si>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</si>
  <si>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</si>
  <si>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</si>
  <si>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</si>
  <si>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</si>
  <si>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</si>
  <si>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</si>
  <si>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</si>
  <si>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</si>
  <si>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</si>
  <si>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</si>
  <si>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</si>
  <si>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</si>
  <si>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</si>
  <si>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</si>
  <si>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</si>
  <si>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</si>
  <si>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</si>
  <si>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</si>
  <si>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</si>
  <si>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</si>
  <si>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</si>
  <si>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</si>
  <si>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</si>
  <si>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</si>
  <si>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</si>
  <si>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</si>
  <si>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</si>
  <si>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</si>
  <si>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</si>
  <si>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</si>
  <si>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</si>
  <si>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</si>
  <si>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</si>
  <si>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</si>
  <si>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</si>
  <si>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</si>
  <si>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</si>
  <si>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</si>
  <si>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</si>
  <si>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</si>
  <si>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</si>
  <si>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</si>
  <si>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</si>
  <si>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</si>
  <si>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</si>
  <si>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</si>
  <si>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</si>
  <si>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</si>
  <si>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</si>
  <si>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</si>
  <si>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</si>
  <si>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</si>
  <si>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</si>
  <si>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</si>
  <si>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</si>
  <si>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</si>
  <si>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</si>
  <si>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</si>
  <si>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</si>
  <si>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</si>
  <si>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</si>
  <si>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</si>
  <si>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</si>
  <si>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</si>
  <si>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</si>
  <si>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</si>
  <si>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</si>
  <si>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</si>
  <si>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</si>
  <si>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</si>
  <si>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</si>
  <si>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</si>
  <si>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</si>
  <si>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</si>
  <si>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</si>
  <si>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</si>
  <si>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</si>
  <si>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</si>
  <si>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</si>
  <si>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</si>
  <si>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</si>
  <si>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</si>
  <si>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</si>
  <si>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</si>
  <si>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</si>
  <si>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</si>
  <si>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</si>
  <si>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</si>
  <si>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</si>
  <si>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</si>
  <si>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</si>
  <si>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</si>
  <si>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</si>
  <si>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</si>
  <si>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</si>
  <si>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</si>
  <si>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</si>
  <si>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</si>
  <si>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</si>
  <si>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</si>
  <si>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</si>
  <si>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</si>
  <si>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</si>
  <si>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</si>
  <si>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</si>
  <si>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</si>
  <si>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</si>
  <si>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</si>
  <si>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</si>
  <si>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</si>
  <si>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</si>
  <si>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</si>
  <si>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</si>
  <si>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</si>
  <si>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</si>
  <si>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</si>
  <si>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</si>
  <si>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</si>
  <si>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</si>
  <si>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</si>
  <si>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</si>
  <si>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</si>
  <si>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</si>
  <si>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</si>
  <si>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</si>
  <si>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</si>
  <si>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</si>
  <si>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</si>
  <si>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</si>
  <si>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</si>
  <si>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</si>
  <si>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</si>
  <si>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</si>
  <si>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</si>
  <si>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</si>
  <si>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</si>
  <si>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</si>
  <si>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</si>
  <si>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</si>
  <si>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</si>
  <si>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</si>
  <si>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</si>
  <si>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</si>
  <si>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</si>
  <si>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</si>
  <si>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</si>
  <si>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</si>
  <si>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</si>
  <si>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</si>
  <si>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</si>
  <si>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</si>
  <si>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</si>
  <si>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</si>
  <si>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</si>
  <si>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</si>
  <si>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</si>
  <si>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</si>
  <si>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</si>
  <si>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</si>
  <si>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</si>
  <si>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</si>
  <si>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</si>
  <si>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</si>
  <si>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</si>
  <si>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</si>
  <si>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</si>
  <si>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</si>
  <si>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</si>
  <si>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</si>
  <si>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</si>
  <si>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</si>
  <si>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</si>
  <si>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</si>
  <si>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</si>
  <si>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</si>
  <si>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</si>
  <si>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</si>
  <si>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</si>
  <si>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</si>
  <si>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</si>
  <si>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</si>
  <si>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</si>
  <si>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</si>
  <si>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</si>
  <si>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</si>
  <si>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</si>
  <si>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</si>
  <si>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</si>
  <si>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</si>
  <si>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</si>
  <si>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</si>
  <si>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</si>
  <si>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</si>
  <si>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</si>
  <si>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</si>
  <si>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</si>
  <si>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</si>
  <si>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</si>
  <si>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</si>
  <si>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</si>
  <si>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</si>
  <si>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</si>
  <si>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</si>
  <si>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</si>
  <si>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</si>
  <si>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</si>
  <si>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</si>
  <si>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</si>
  <si>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</si>
  <si>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</si>
  <si>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</si>
  <si>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</si>
  <si>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</si>
  <si>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</si>
  <si>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</si>
  <si>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</si>
  <si>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</si>
  <si>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</si>
  <si>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</si>
  <si>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</si>
  <si>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</si>
  <si>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</si>
  <si>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</si>
  <si>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</si>
  <si>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</si>
  <si>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</si>
  <si>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</si>
  <si>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</si>
  <si>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</si>
  <si>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</si>
  <si>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</si>
  <si>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</si>
  <si>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</si>
  <si>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</si>
  <si>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</si>
  <si>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</si>
  <si>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</si>
  <si>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</si>
  <si>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</si>
  <si>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</si>
  <si>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</si>
  <si>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</si>
  <si>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</si>
  <si>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</si>
  <si>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</si>
  <si>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</si>
  <si>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</si>
  <si>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</si>
  <si>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</si>
  <si>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</si>
  <si>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</si>
  <si>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</si>
  <si>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</si>
  <si>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</si>
  <si>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</si>
  <si>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</si>
  <si>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</si>
  <si>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</si>
  <si>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</si>
  <si>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</si>
  <si>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</si>
  <si>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</si>
  <si>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</si>
  <si>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</si>
  <si>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</si>
  <si>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</si>
  <si>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</si>
  <si>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</si>
  <si>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</si>
  <si>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</si>
  <si>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</si>
  <si>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</si>
  <si>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</si>
  <si>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</si>
  <si>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</si>
  <si>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</si>
  <si>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</si>
  <si>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</si>
  <si>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</si>
  <si>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</si>
  <si>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</si>
  <si>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</si>
  <si>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</si>
  <si>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</si>
  <si>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</si>
  <si>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</si>
  <si>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</si>
  <si>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</si>
  <si>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</si>
  <si>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</si>
  <si>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</si>
  <si>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</si>
  <si>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</si>
  <si>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</si>
  <si>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</si>
  <si>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</si>
  <si>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</si>
  <si>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</si>
  <si>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</si>
  <si>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</si>
  <si>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</si>
  <si>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</si>
  <si>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</si>
  <si>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</si>
  <si>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</si>
  <si>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</si>
  <si>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</si>
  <si>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</si>
  <si>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</si>
  <si>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</si>
  <si>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</si>
  <si>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</si>
  <si>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</si>
  <si>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</si>
  <si>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</si>
  <si>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</si>
  <si>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</si>
  <si>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</si>
  <si>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</si>
  <si>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</si>
  <si>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</si>
  <si>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</si>
  <si>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</si>
  <si>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</si>
  <si>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</si>
  <si>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</si>
  <si>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</si>
  <si>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</si>
  <si>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</si>
  <si>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</si>
  <si>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</si>
  <si>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</si>
  <si>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</si>
  <si>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</si>
  <si>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</si>
  <si>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</si>
  <si>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</si>
  <si>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</si>
  <si>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</si>
  <si>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</si>
  <si>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</si>
  <si>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</si>
  <si>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</si>
  <si>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</si>
  <si>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</si>
  <si>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</si>
  <si>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</si>
  <si>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</si>
  <si>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</si>
  <si>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</si>
  <si>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</si>
  <si>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</si>
  <si>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</si>
  <si>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</si>
  <si>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</si>
  <si>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</si>
  <si>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</si>
  <si>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</si>
  <si>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</si>
  <si>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</si>
  <si>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</si>
  <si>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</si>
  <si>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</si>
  <si>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</si>
  <si>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</si>
  <si>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</si>
  <si>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</si>
  <si>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</si>
  <si>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</si>
  <si>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</si>
  <si>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</si>
  <si>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</si>
  <si>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</si>
  <si>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</si>
  <si>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</si>
  <si>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</si>
  <si>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</si>
  <si>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</si>
  <si>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</si>
  <si>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</si>
  <si>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</si>
  <si>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</si>
  <si>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</si>
  <si>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</si>
  <si>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</si>
  <si>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</si>
  <si>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</si>
  <si>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</si>
  <si>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</si>
  <si>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</si>
  <si>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</si>
  <si>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</si>
  <si>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</si>
  <si>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</si>
  <si>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</si>
  <si>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</si>
  <si>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</si>
  <si>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</si>
  <si>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</si>
  <si>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</si>
  <si>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</si>
  <si>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</si>
  <si>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</si>
  <si>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</si>
  <si>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</si>
  <si>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</si>
  <si>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</si>
  <si>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</si>
  <si>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</si>
  <si>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</si>
  <si>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</si>
  <si>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</si>
  <si>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</si>
  <si>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</si>
  <si>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</si>
  <si>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</si>
  <si>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</si>
  <si>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</si>
  <si>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</si>
  <si>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</si>
  <si>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</si>
  <si>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</si>
  <si>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</si>
  <si>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</si>
  <si>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</si>
  <si>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</si>
  <si>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</si>
  <si>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</si>
  <si>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</si>
  <si>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</si>
  <si>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</si>
  <si>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</si>
  <si>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</si>
  <si>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</si>
  <si>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</si>
  <si>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</si>
  <si>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</si>
  <si>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</si>
  <si>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</si>
  <si>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</si>
  <si>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</si>
  <si>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</si>
  <si>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</si>
  <si>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</si>
  <si>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</si>
  <si>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</si>
  <si>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</si>
  <si>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</si>
  <si>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</si>
  <si>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</si>
  <si>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</si>
  <si>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</si>
  <si>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</si>
  <si>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</si>
  <si>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</si>
  <si>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</si>
  <si>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</si>
  <si>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</si>
  <si>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</si>
  <si>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</si>
  <si>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</si>
  <si>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</si>
  <si>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</si>
  <si>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</si>
  <si>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</si>
  <si>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</si>
  <si>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</si>
  <si>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</si>
  <si>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</si>
  <si>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</si>
  <si>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</si>
  <si>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</si>
  <si>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</si>
  <si>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</si>
  <si>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</si>
  <si>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</si>
  <si>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</si>
  <si>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</si>
  <si>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</si>
  <si>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</si>
  <si>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</si>
  <si>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</si>
  <si>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</si>
  <si>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</si>
  <si>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</si>
  <si>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</si>
  <si>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</si>
  <si>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</si>
  <si>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</si>
  <si>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</si>
  <si>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</si>
  <si>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</si>
  <si>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</si>
  <si>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</si>
  <si>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</si>
  <si>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</si>
  <si>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</si>
  <si>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</si>
  <si>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</si>
  <si>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</si>
  <si>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</si>
  <si>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</si>
  <si>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</si>
  <si>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</si>
  <si>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</si>
  <si>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</si>
  <si>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</si>
  <si>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</si>
  <si>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</si>
  <si>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</si>
  <si>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</si>
  <si>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</si>
  <si>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</si>
  <si>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</si>
  <si>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</si>
  <si>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</si>
  <si>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</si>
  <si>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</si>
  <si>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</si>
  <si>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</si>
  <si>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</si>
  <si>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</si>
  <si>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</si>
  <si>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</si>
  <si>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</si>
  <si>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</si>
  <si>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</si>
  <si>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</si>
  <si>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</si>
  <si>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</si>
  <si>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</si>
  <si>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</si>
  <si>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</si>
  <si>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</si>
  <si>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</si>
  <si>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</si>
  <si>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</si>
  <si>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</si>
  <si>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</si>
  <si>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</si>
  <si>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</si>
  <si>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</si>
  <si>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</si>
  <si>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</si>
  <si>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</si>
  <si>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</si>
  <si>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</si>
  <si>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</si>
  <si>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</si>
  <si>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</si>
  <si>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</si>
  <si>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</si>
  <si>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</si>
  <si>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</si>
  <si>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</si>
  <si>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</si>
  <si>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</si>
  <si>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</si>
  <si>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</si>
  <si>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</si>
  <si>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</si>
  <si>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</si>
  <si>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</si>
  <si>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</si>
  <si>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</si>
  <si>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</si>
  <si>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</si>
  <si>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</si>
  <si>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</si>
  <si>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</si>
  <si>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</si>
  <si>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</si>
  <si>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</si>
  <si>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</si>
  <si>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</si>
  <si>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</si>
  <si>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</si>
  <si>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</si>
  <si>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</si>
  <si>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</si>
  <si>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</si>
  <si>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</si>
  <si>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</si>
  <si>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</si>
  <si>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</si>
  <si>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</si>
  <si>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</si>
  <si>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</si>
  <si>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</si>
  <si>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</si>
  <si>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</si>
  <si>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</si>
  <si>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</si>
  <si>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</si>
  <si>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</si>
  <si>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</si>
  <si>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</si>
  <si>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</si>
  <si>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</si>
  <si>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</si>
  <si>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</si>
  <si>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</si>
  <si>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</si>
  <si>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</si>
  <si>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</si>
  <si>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</si>
  <si>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</si>
  <si>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</si>
  <si>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</si>
  <si>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</si>
  <si>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</si>
  <si>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</si>
  <si>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</si>
  <si>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</si>
  <si>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</si>
  <si>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</si>
  <si>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</si>
  <si>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</si>
  <si>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</si>
  <si>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</si>
  <si>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</si>
  <si>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</si>
  <si>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</si>
  <si>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</si>
  <si>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</si>
  <si>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</si>
  <si>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</si>
  <si>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</si>
  <si>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</si>
  <si>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</si>
  <si>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</si>
  <si>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</si>
  <si>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</si>
  <si>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</si>
  <si>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</si>
  <si>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</si>
  <si>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</si>
  <si>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</si>
  <si>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</si>
  <si>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</si>
  <si>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</si>
  <si>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</si>
  <si>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</si>
  <si>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</si>
  <si>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</si>
  <si>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</si>
  <si>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</si>
  <si>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</si>
  <si>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</si>
  <si>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</si>
  <si>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</si>
  <si>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</si>
  <si>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</si>
  <si>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</si>
  <si>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</si>
  <si>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</si>
  <si>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</si>
  <si>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</si>
  <si>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</si>
  <si>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</si>
  <si>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</si>
  <si>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</si>
  <si>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</si>
  <si>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</si>
  <si>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</si>
  <si>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</si>
  <si>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</si>
  <si>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</si>
  <si>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</si>
  <si>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</si>
  <si>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</si>
  <si>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</si>
  <si>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</si>
  <si>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</si>
  <si>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</si>
  <si>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</si>
  <si>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</si>
  <si>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</si>
  <si>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</si>
  <si>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</si>
  <si>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</si>
  <si>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</si>
  <si>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</si>
  <si>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</si>
  <si>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</si>
  <si>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</si>
  <si>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</si>
  <si>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</si>
  <si>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</si>
  <si>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</si>
  <si>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</si>
  <si>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</si>
  <si>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</si>
  <si>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</si>
  <si>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</si>
  <si>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</si>
  <si>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</si>
  <si>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</si>
  <si>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</si>
  <si>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</si>
  <si>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</si>
  <si>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</si>
  <si>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</si>
  <si>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</si>
  <si>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</si>
  <si>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</si>
  <si>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</si>
  <si>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</si>
  <si>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</si>
  <si>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</si>
  <si>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</si>
  <si>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</si>
  <si>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</si>
  <si>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</si>
  <si>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</si>
  <si>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</si>
  <si>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</si>
  <si>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</si>
  <si>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</si>
  <si>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</si>
  <si>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</si>
  <si>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</si>
  <si>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</si>
  <si>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</si>
  <si>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</si>
  <si>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</si>
  <si>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</si>
  <si>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</si>
  <si>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</si>
  <si>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</si>
  <si>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</si>
  <si>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</si>
  <si>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</si>
  <si>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</si>
  <si>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</si>
  <si>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</si>
  <si>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</si>
  <si>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</si>
  <si>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</si>
  <si>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</si>
  <si>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</si>
  <si>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</si>
  <si>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</si>
  <si>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</si>
  <si>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</si>
  <si>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</si>
  <si>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</si>
  <si>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</si>
  <si>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</si>
  <si>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</si>
  <si>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</si>
  <si>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</si>
  <si>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</si>
  <si>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</si>
  <si>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</si>
  <si>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</si>
  <si>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</si>
  <si>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</si>
  <si>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</si>
  <si>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</si>
  <si>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</si>
  <si>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</si>
  <si>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</si>
  <si>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</si>
  <si>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</si>
  <si>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</si>
  <si>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</si>
  <si>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</si>
  <si>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</si>
  <si>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</si>
  <si>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</si>
  <si>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</si>
  <si>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</si>
  <si>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</si>
  <si>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</si>
  <si>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</si>
  <si>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</si>
  <si>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</si>
  <si>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</si>
  <si>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</si>
  <si>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</si>
  <si>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</si>
  <si>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</si>
  <si>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</si>
  <si>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</si>
  <si>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</si>
  <si>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</si>
  <si>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</si>
  <si>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</si>
  <si>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</si>
  <si>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</si>
  <si>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</si>
  <si>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</si>
  <si>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</si>
  <si>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</si>
  <si>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</si>
  <si>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</si>
  <si>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</si>
  <si>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</si>
  <si>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</si>
  <si>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</si>
  <si>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</si>
  <si>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</si>
  <si>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</si>
  <si>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</si>
  <si>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</si>
  <si>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</si>
  <si>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</si>
  <si>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</si>
  <si>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</si>
  <si>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</si>
  <si>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</si>
  <si>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</si>
  <si>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</si>
  <si>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</si>
  <si>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</si>
  <si>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</si>
  <si>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</si>
  <si>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</si>
  <si>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</si>
  <si>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</si>
  <si>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</si>
  <si>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</si>
  <si>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</si>
  <si>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</si>
  <si>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</si>
  <si>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</si>
  <si>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</si>
  <si>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</si>
  <si>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</si>
  <si>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</si>
  <si>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</si>
  <si>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</si>
  <si>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</si>
  <si>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</si>
  <si>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</si>
  <si>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</si>
  <si>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</si>
  <si>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</si>
  <si>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</si>
  <si>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</si>
  <si>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</si>
  <si>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</si>
  <si>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</si>
  <si>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</si>
  <si>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</si>
  <si>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</si>
  <si>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</si>
  <si>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</si>
  <si>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</si>
  <si>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</si>
  <si>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</si>
  <si>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</si>
  <si>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</si>
  <si>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</si>
  <si>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</si>
  <si>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</si>
  <si>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</si>
  <si>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</si>
  <si>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</si>
  <si>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</si>
  <si>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</si>
  <si>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</si>
  <si>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</si>
  <si>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</si>
  <si>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</si>
  <si>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</si>
  <si>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</si>
  <si>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</si>
  <si>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</si>
  <si>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</si>
  <si>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</si>
  <si>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</si>
  <si>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</si>
  <si>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</si>
  <si>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</si>
  <si>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</si>
  <si>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</si>
  <si>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</si>
  <si>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</si>
  <si>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</si>
  <si>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</si>
  <si>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</si>
  <si>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</si>
  <si>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</si>
  <si>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</si>
  <si>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</si>
  <si>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</si>
  <si>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</si>
  <si>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</si>
  <si>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</si>
  <si>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</si>
  <si>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</si>
  <si>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</si>
  <si>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</si>
  <si>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</si>
  <si>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</si>
  <si>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</si>
  <si>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</si>
  <si>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</si>
  <si>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</si>
  <si>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</si>
  <si>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</si>
  <si>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</si>
  <si>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</si>
  <si>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</si>
  <si>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</si>
  <si>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</si>
  <si>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</si>
  <si>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</si>
  <si>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</si>
  <si>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</si>
  <si>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</si>
  <si>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</si>
  <si>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</si>
  <si>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</si>
  <si>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</si>
  <si>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</si>
  <si>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</si>
  <si>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</si>
  <si>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</si>
  <si>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</si>
  <si>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</si>
  <si>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</si>
  <si>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</si>
  <si>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</si>
  <si>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</si>
  <si>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</si>
  <si>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</si>
  <si>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</si>
  <si>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</si>
  <si>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</si>
  <si>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</si>
  <si>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</si>
  <si>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</si>
  <si>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</si>
  <si>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</si>
  <si>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</si>
  <si>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</si>
  <si>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</si>
  <si>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</si>
  <si>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</si>
  <si>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</si>
  <si>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</si>
  <si>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</si>
  <si>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</si>
  <si>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</si>
  <si>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</si>
  <si>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</si>
  <si>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</si>
  <si>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</si>
  <si>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</si>
  <si>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</si>
  <si>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</si>
  <si>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</si>
  <si>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</si>
  <si>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</si>
  <si>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</si>
  <si>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</si>
  <si>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</si>
  <si>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</si>
  <si>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</si>
  <si>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</si>
  <si>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</si>
  <si>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</si>
  <si>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</si>
  <si>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</si>
  <si>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</si>
  <si>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</si>
  <si>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</si>
  <si>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</si>
  <si>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</si>
  <si>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</si>
  <si>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</si>
  <si>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</si>
  <si>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</si>
  <si>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</si>
  <si>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</si>
  <si>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</si>
  <si>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</si>
  <si>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</si>
  <si>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</si>
  <si>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</si>
  <si>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</si>
  <si>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</si>
  <si>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</si>
  <si>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</si>
  <si>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</si>
  <si>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</si>
  <si>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</si>
  <si>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</si>
  <si>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</si>
  <si>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</si>
  <si>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</si>
  <si>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</si>
  <si>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</si>
  <si>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</si>
  <si>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</si>
  <si>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</si>
  <si>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</si>
  <si>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</si>
  <si>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</si>
  <si>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</si>
  <si>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</si>
  <si>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</si>
  <si>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</si>
  <si>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</si>
  <si>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</si>
  <si>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</si>
  <si>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</si>
  <si>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</si>
  <si>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</si>
  <si>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</si>
  <si>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</si>
  <si>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</si>
  <si>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</si>
  <si>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</si>
  <si>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</si>
  <si>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</si>
  <si>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</si>
  <si>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</si>
  <si>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</si>
  <si>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</si>
  <si>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</si>
  <si>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</si>
  <si>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</si>
  <si>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</si>
  <si>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</si>
  <si>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</si>
  <si>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</si>
  <si>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</si>
  <si>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</si>
  <si>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</si>
  <si>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</si>
  <si>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</si>
  <si>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</si>
  <si>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</si>
  <si>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</si>
  <si>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</si>
  <si>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</si>
  <si>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</si>
  <si>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</si>
  <si>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</si>
  <si>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</si>
  <si>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</si>
  <si>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</si>
  <si>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</si>
  <si>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</si>
  <si>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</si>
  <si>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</si>
  <si>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</si>
  <si>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</si>
  <si>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</si>
  <si>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</si>
  <si>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</si>
  <si>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</si>
  <si>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</si>
  <si>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</si>
  <si>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</si>
  <si>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</si>
  <si>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</si>
  <si>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</si>
  <si>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</si>
  <si>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</si>
  <si>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</si>
  <si>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</si>
  <si>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</si>
  <si>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</si>
  <si>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</si>
  <si>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</si>
  <si>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</si>
  <si>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</si>
  <si>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</si>
  <si>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</si>
  <si>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</si>
  <si>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</si>
  <si>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</si>
  <si>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</si>
  <si>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</si>
  <si>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</si>
  <si>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</si>
  <si>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</si>
  <si>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</si>
  <si>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</si>
  <si>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</si>
  <si>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</si>
  <si>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</si>
  <si>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</si>
  <si>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</si>
  <si>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</si>
  <si>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</si>
  <si>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</si>
  <si>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</si>
  <si>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</si>
  <si>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</si>
  <si>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</si>
  <si>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</si>
  <si>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</si>
  <si>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</si>
  <si>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</si>
  <si>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</si>
  <si>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</si>
  <si>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</si>
  <si>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</si>
  <si>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</si>
  <si>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</si>
  <si>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</si>
  <si>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</si>
  <si>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</si>
  <si>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</si>
  <si>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</si>
  <si>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</si>
  <si>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</si>
  <si>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</si>
  <si>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</si>
  <si>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</si>
  <si>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</si>
  <si>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</si>
  <si>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</si>
  <si>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</si>
  <si>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</si>
  <si>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</si>
  <si>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</si>
  <si>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</si>
  <si>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</si>
  <si>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</si>
  <si>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</si>
  <si>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</si>
  <si>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</si>
  <si>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</si>
  <si>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</si>
  <si>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</si>
  <si>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</si>
  <si>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</si>
  <si>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</si>
  <si>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</si>
  <si>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</si>
  <si>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</si>
  <si>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</si>
  <si>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</si>
  <si>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</si>
  <si>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</si>
  <si>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</si>
  <si>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</si>
  <si>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</si>
  <si>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</si>
  <si>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</si>
  <si>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</si>
  <si>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</si>
  <si>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</si>
  <si>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</si>
  <si>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</si>
  <si>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</si>
  <si>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</si>
  <si>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</si>
  <si>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</si>
  <si>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</si>
  <si>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</si>
  <si>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</si>
  <si>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</si>
  <si>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</si>
  <si>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</si>
  <si>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</si>
  <si>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</si>
  <si>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</si>
  <si>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</si>
  <si>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</si>
  <si>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</si>
  <si>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</si>
  <si>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</si>
  <si>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</si>
  <si>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</si>
  <si>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</si>
  <si>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</si>
  <si>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</si>
  <si>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</si>
  <si>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</si>
  <si>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</si>
  <si>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</si>
  <si>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</si>
  <si>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</si>
  <si>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</si>
  <si>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</si>
  <si>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</si>
  <si>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</si>
  <si>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</si>
  <si>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</si>
  <si>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</si>
  <si>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</si>
  <si>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</si>
  <si>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</si>
  <si>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</si>
  <si>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</si>
  <si>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</si>
  <si>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</si>
  <si>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</si>
  <si>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</si>
  <si>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</si>
  <si>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</si>
  <si>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</si>
  <si>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</si>
  <si>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</si>
  <si>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</si>
  <si>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</si>
  <si>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</si>
  <si>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</si>
  <si>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</si>
  <si>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</si>
  <si>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</si>
  <si>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</si>
  <si>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</si>
  <si>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</si>
  <si>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</si>
  <si>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</si>
  <si>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</si>
  <si>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</si>
  <si>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</si>
  <si>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</si>
  <si>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</si>
  <si>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</si>
  <si>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</si>
  <si>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</si>
  <si>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</si>
  <si>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</si>
  <si>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</si>
  <si>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</si>
  <si>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</si>
  <si>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</si>
  <si>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</si>
  <si>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</si>
  <si>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</si>
  <si>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</si>
  <si>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</si>
  <si>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</si>
  <si>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</si>
  <si>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</si>
  <si>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</si>
  <si>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</si>
  <si>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</si>
  <si>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</si>
  <si>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</si>
  <si>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</si>
  <si>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</si>
  <si>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</si>
  <si>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</si>
  <si>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</si>
  <si>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</si>
  <si>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</si>
  <si>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</si>
  <si>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</si>
  <si>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</si>
  <si>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</si>
  <si>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</si>
  <si>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</si>
  <si>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</si>
  <si>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</si>
  <si>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</si>
  <si>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</si>
  <si>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</si>
  <si>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</si>
  <si>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</si>
  <si>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</si>
  <si>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</si>
  <si>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</si>
  <si>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</si>
  <si>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</si>
  <si>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</si>
  <si>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</si>
  <si>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</si>
  <si>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</si>
  <si>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</si>
  <si>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</si>
  <si>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</si>
  <si>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</si>
  <si>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</si>
  <si>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</si>
  <si>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</si>
  <si>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</si>
  <si>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</si>
  <si>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</si>
  <si>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</si>
  <si>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</si>
  <si>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</si>
  <si>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</si>
  <si>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</si>
  <si>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</si>
  <si>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</si>
  <si>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</si>
  <si>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</si>
  <si>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</si>
  <si>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</si>
  <si>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</si>
  <si>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</si>
  <si>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</si>
  <si>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</si>
  <si>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</si>
  <si>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</si>
  <si>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</si>
  <si>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</si>
  <si>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</si>
  <si>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</si>
  <si>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</si>
  <si>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</si>
  <si>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</si>
  <si>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</si>
  <si>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</si>
  <si>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</si>
  <si>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</si>
  <si>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</si>
  <si>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</si>
  <si>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</si>
  <si>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</si>
  <si>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</si>
  <si>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</si>
  <si>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</si>
  <si>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</si>
  <si>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</si>
  <si>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</si>
  <si>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</si>
  <si>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</si>
  <si>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</si>
  <si>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</si>
  <si>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</si>
  <si>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</si>
  <si>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</si>
  <si>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</si>
  <si>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</si>
  <si>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</si>
  <si>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</si>
  <si>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</si>
  <si>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</si>
  <si>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</si>
  <si>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</si>
  <si>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</si>
  <si>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</si>
  <si>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</si>
  <si>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</si>
  <si>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</si>
  <si>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</si>
  <si>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</si>
  <si>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</si>
  <si>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</si>
  <si>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</si>
  <si>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</si>
  <si>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</si>
  <si>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</si>
  <si>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</si>
  <si>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</si>
  <si>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</si>
  <si>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</si>
  <si>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</si>
  <si>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</si>
  <si>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</si>
  <si>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</si>
  <si>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</si>
  <si>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</si>
  <si>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</si>
  <si>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</si>
  <si>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</si>
  <si>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</si>
  <si>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</si>
  <si>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</si>
  <si>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</si>
  <si>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</si>
  <si>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</si>
  <si>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</si>
  <si>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</si>
  <si>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</si>
  <si>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</si>
  <si>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</si>
  <si>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</si>
  <si>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</si>
  <si>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</si>
  <si>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</si>
  <si>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</si>
  <si>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</si>
  <si>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</si>
  <si>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</si>
  <si>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</si>
  <si>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</si>
  <si>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</si>
  <si>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</si>
  <si>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</si>
  <si>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</si>
  <si>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</si>
  <si>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</si>
  <si>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</si>
  <si>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</si>
  <si>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</si>
  <si>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</si>
  <si>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</si>
  <si>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</si>
  <si>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</si>
  <si>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</si>
  <si>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</si>
  <si>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</si>
  <si>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</si>
  <si>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</si>
  <si>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</si>
  <si>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</si>
  <si>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</si>
  <si>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</si>
  <si>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</si>
  <si>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</si>
  <si>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</si>
  <si>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</si>
  <si>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</si>
  <si>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</si>
  <si>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</si>
  <si>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</si>
  <si>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</si>
  <si>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</si>
  <si>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</si>
  <si>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</si>
  <si>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</si>
  <si>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</si>
  <si>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</si>
  <si>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</si>
  <si>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</si>
  <si>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</si>
  <si>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</si>
  <si>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</si>
  <si>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</si>
  <si>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</si>
  <si>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</si>
  <si>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</si>
  <si>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</si>
  <si>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</si>
  <si>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</si>
  <si>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</si>
  <si>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</si>
  <si>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</si>
  <si>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</si>
  <si>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</si>
  <si>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</si>
  <si>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</si>
  <si>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</si>
  <si>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</si>
  <si>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</si>
  <si>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</si>
  <si>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</si>
  <si>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</si>
  <si>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</si>
  <si>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</si>
  <si>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</si>
  <si>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</si>
  <si>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</si>
  <si>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</si>
  <si>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</si>
  <si>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</si>
  <si>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</si>
  <si>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</si>
  <si>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</si>
  <si>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</si>
  <si>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</si>
  <si>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</si>
  <si>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</si>
  <si>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</si>
  <si>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</si>
  <si>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</si>
  <si>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</si>
  <si>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</si>
  <si>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</si>
  <si>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</si>
  <si>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</si>
  <si>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</si>
  <si>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</si>
  <si>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</si>
  <si>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</si>
  <si>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</si>
  <si>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</si>
  <si>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</si>
  <si>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</si>
  <si>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</si>
  <si>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</si>
  <si>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</si>
  <si>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</si>
  <si>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</si>
  <si>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</si>
  <si>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</si>
  <si>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</si>
  <si>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</si>
  <si>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</si>
  <si>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</si>
  <si>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</si>
  <si>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</si>
  <si>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</si>
  <si>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</si>
  <si>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</si>
  <si>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</si>
  <si>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</si>
  <si>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</si>
  <si>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</si>
  <si>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</si>
  <si>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</si>
  <si>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</si>
  <si>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</si>
  <si>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</si>
  <si>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</si>
  <si>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</si>
  <si>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</si>
  <si>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</si>
  <si>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</si>
  <si>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</si>
  <si>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</si>
  <si>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</si>
  <si>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</si>
  <si>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</si>
  <si>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</si>
  <si>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</si>
  <si>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</si>
  <si>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</si>
  <si>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</si>
  <si>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</si>
  <si>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</si>
  <si>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</si>
  <si>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</si>
  <si>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</si>
  <si>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</si>
  <si>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</si>
  <si>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</si>
  <si>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</si>
  <si>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</si>
  <si>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</si>
  <si>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</si>
  <si>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</si>
  <si>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</si>
  <si>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</si>
  <si>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</si>
  <si>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</si>
  <si>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</si>
  <si>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</si>
  <si>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</si>
  <si>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</si>
  <si>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</si>
  <si>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</si>
  <si>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</si>
  <si>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</si>
  <si>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</si>
  <si>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</si>
  <si>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</si>
  <si>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</si>
  <si>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</si>
  <si>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</si>
  <si>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</si>
  <si>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</si>
  <si>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</si>
  <si>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</si>
  <si>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</si>
  <si>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</si>
  <si>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</si>
  <si>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</si>
  <si>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</si>
  <si>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</si>
  <si>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</si>
  <si>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</si>
  <si>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</si>
  <si>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</si>
  <si>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</si>
  <si>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</si>
  <si>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</si>
  <si>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</si>
  <si>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</si>
  <si>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</si>
  <si>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</si>
  <si>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</si>
  <si>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</si>
  <si>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</si>
  <si>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</si>
  <si>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</si>
  <si>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</si>
  <si>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</si>
  <si>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</si>
  <si>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</si>
  <si>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</si>
  <si>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</si>
  <si>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</si>
  <si>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</si>
  <si>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</si>
  <si>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</si>
  <si>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</si>
  <si>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</si>
  <si>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</si>
  <si>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</si>
  <si>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</si>
  <si>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</si>
  <si>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</si>
  <si>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</si>
  <si>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</si>
  <si>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</si>
  <si>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</si>
  <si>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</si>
  <si>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</si>
  <si>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</si>
  <si>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</si>
  <si>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</si>
  <si>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</si>
  <si>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</si>
  <si>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</si>
  <si>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</si>
  <si>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</si>
  <si>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</si>
  <si>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</si>
  <si>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</si>
  <si>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</si>
  <si>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</si>
  <si>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</si>
  <si>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</si>
  <si>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</si>
  <si>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</si>
  <si>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</si>
  <si>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</si>
  <si>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</si>
  <si>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</si>
  <si>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</si>
  <si>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</si>
  <si>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</si>
  <si>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</si>
  <si>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</si>
  <si>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</si>
  <si>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</si>
  <si>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</si>
  <si>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</si>
  <si>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</si>
  <si>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</si>
  <si>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</si>
  <si>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</si>
  <si>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</si>
  <si>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</si>
  <si>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</si>
  <si>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</si>
  <si>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</si>
  <si>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</si>
  <si>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</si>
  <si>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</si>
  <si>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</si>
  <si>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</si>
  <si>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</si>
  <si>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</si>
  <si>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</si>
  <si>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</si>
  <si>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</si>
  <si>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</si>
  <si>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</si>
  <si>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</si>
  <si>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</si>
  <si>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</si>
  <si>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</si>
  <si>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</si>
  <si>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</si>
  <si>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</si>
  <si>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</si>
  <si>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</si>
  <si>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</si>
  <si>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</si>
  <si>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</si>
  <si>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</si>
  <si>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</si>
  <si>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</si>
  <si>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</si>
  <si>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</si>
  <si>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</si>
  <si>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</si>
  <si>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</si>
  <si>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</si>
  <si>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</si>
  <si>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</si>
  <si>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</si>
  <si>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</si>
  <si>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</si>
  <si>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</si>
  <si>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</si>
  <si>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</si>
  <si>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</si>
  <si>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</si>
  <si>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</si>
  <si>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</si>
  <si>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</si>
  <si>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</si>
  <si>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</si>
  <si>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</si>
  <si>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</si>
  <si>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</si>
  <si>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</si>
  <si>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</si>
  <si>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</si>
  <si>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</si>
  <si>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</si>
  <si>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</si>
  <si>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</si>
  <si>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</si>
  <si>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</si>
  <si>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</si>
  <si>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</si>
  <si>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</si>
  <si>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</si>
  <si>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</si>
  <si>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</si>
  <si>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</si>
  <si>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</si>
  <si>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</si>
  <si>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</si>
  <si>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</si>
  <si>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</si>
  <si>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</si>
  <si>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</si>
  <si>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</si>
  <si>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</si>
  <si>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</si>
  <si>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</si>
  <si>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</si>
  <si>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</si>
  <si>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</si>
  <si>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</si>
  <si>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</si>
  <si>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</si>
  <si>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</si>
  <si>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</si>
  <si>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</si>
  <si>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</si>
  <si>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</si>
  <si>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</si>
  <si>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</si>
  <si>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</si>
  <si>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</si>
  <si>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</si>
  <si>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</si>
  <si>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</si>
  <si>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</si>
  <si>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</si>
  <si>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</si>
  <si>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</si>
  <si>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</si>
  <si>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</si>
  <si>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</si>
  <si>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</si>
  <si>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</si>
  <si>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</si>
  <si>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</si>
  <si>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</si>
  <si>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</si>
  <si>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</si>
  <si>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</si>
  <si>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</si>
  <si>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</si>
  <si>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</si>
  <si>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</si>
  <si>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</si>
  <si>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</si>
  <si>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</si>
  <si>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</si>
  <si>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</si>
  <si>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</si>
  <si>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</si>
  <si>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</si>
  <si>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</si>
  <si>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</si>
  <si>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</si>
  <si>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</si>
  <si>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</si>
  <si>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</si>
  <si>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</si>
  <si>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</si>
  <si>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</si>
  <si>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</si>
  <si>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</si>
  <si>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</si>
  <si>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</si>
  <si>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</si>
  <si>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</si>
  <si>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</si>
  <si>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</si>
  <si>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</si>
  <si>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</si>
  <si>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</si>
  <si>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</si>
  <si>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</si>
  <si>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</si>
  <si>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</si>
  <si>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</si>
  <si>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</si>
  <si>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</si>
  <si>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</si>
  <si>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</si>
  <si>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</si>
  <si>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</si>
  <si>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</si>
  <si>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</si>
  <si>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</si>
  <si>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</si>
  <si>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</si>
  <si>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</si>
  <si>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</si>
  <si>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</si>
  <si>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</si>
  <si>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</si>
  <si>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</si>
  <si>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</si>
  <si>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</si>
  <si>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</si>
  <si>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</si>
  <si>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</si>
  <si>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</si>
  <si>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</si>
  <si>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</si>
  <si>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</si>
  <si>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</si>
  <si>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</si>
  <si>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</si>
  <si>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</si>
  <si>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</si>
  <si>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</si>
  <si>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</si>
  <si>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</si>
  <si>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</si>
  <si>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</si>
  <si>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</si>
  <si>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</si>
  <si>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</si>
  <si>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</si>
  <si>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</si>
  <si>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</si>
  <si>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</si>
  <si>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</si>
  <si>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</si>
  <si>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</si>
  <si>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</si>
  <si>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</si>
  <si>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</si>
  <si>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</si>
  <si>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</si>
  <si>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</si>
  <si>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</si>
  <si>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</si>
  <si>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</si>
  <si>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</si>
  <si>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</si>
  <si>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</si>
  <si>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</si>
  <si>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</si>
  <si>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</si>
  <si>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</si>
  <si>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</si>
  <si>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</si>
  <si>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</si>
  <si>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</si>
  <si>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</si>
  <si>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</si>
  <si>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</si>
  <si>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</si>
  <si>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</si>
  <si>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</si>
  <si>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</si>
  <si>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</si>
  <si>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</si>
  <si>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</si>
  <si>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</si>
  <si>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</si>
  <si>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</si>
  <si>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</si>
  <si>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</si>
  <si>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</si>
  <si>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</si>
  <si>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</si>
  <si>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</si>
  <si>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</si>
  <si>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</si>
  <si>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</si>
  <si>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</si>
  <si>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</si>
  <si>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</si>
  <si>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</si>
  <si>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</si>
  <si>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</si>
  <si>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</si>
  <si>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</si>
  <si>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</si>
  <si>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</si>
  <si>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</si>
  <si>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</si>
  <si>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</si>
  <si>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</si>
  <si>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</si>
  <si>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</si>
  <si>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</si>
  <si>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</si>
  <si>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</si>
  <si>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</si>
  <si>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</si>
  <si>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</si>
  <si>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</si>
  <si>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</si>
  <si>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</si>
  <si>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</si>
  <si>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</si>
  <si>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</si>
  <si>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</si>
  <si>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</si>
  <si>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</si>
  <si>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</si>
  <si>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</si>
  <si>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</si>
  <si>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</si>
  <si>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</si>
  <si>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</si>
  <si>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</si>
  <si>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</si>
  <si>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</si>
  <si>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</si>
  <si>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</si>
  <si>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</si>
  <si>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</si>
  <si>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</si>
  <si>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</si>
  <si>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</si>
  <si>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</si>
  <si>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</si>
  <si>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</si>
  <si>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</si>
  <si>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</si>
  <si>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</si>
  <si>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</si>
  <si>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</si>
  <si>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</si>
  <si>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</si>
  <si>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</si>
  <si>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</si>
  <si>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</si>
  <si>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</si>
  <si>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</si>
  <si>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</si>
  <si>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</si>
  <si>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</si>
  <si>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</si>
  <si>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</si>
  <si>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</si>
  <si>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</si>
  <si>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</si>
  <si>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</si>
  <si>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</si>
  <si>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</si>
  <si>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</si>
  <si>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</si>
  <si>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</si>
  <si>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</si>
  <si>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</si>
  <si>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</si>
  <si>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</si>
  <si>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</si>
  <si>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</si>
  <si>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</si>
  <si>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</si>
  <si>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</si>
  <si>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</si>
  <si>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</si>
  <si>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</si>
  <si>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</si>
  <si>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</si>
  <si>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</si>
  <si>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</si>
  <si>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</si>
  <si>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</si>
  <si>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</si>
  <si>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</si>
  <si>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</si>
  <si>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</si>
  <si>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</si>
  <si>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</si>
  <si>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</si>
  <si>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</si>
  <si>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</si>
  <si>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</si>
  <si>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</si>
  <si>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</si>
  <si>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</si>
  <si>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</si>
  <si>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</si>
  <si>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</si>
  <si>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</si>
  <si>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</si>
  <si>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</si>
  <si>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</si>
  <si>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</si>
  <si>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</si>
  <si>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</si>
  <si>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</si>
  <si>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</si>
  <si>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</si>
  <si>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</si>
  <si>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</si>
  <si>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</si>
  <si>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</si>
  <si>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</si>
  <si>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</si>
  <si>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</si>
  <si>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</si>
  <si>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</si>
  <si>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</si>
  <si>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</si>
  <si>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</si>
  <si>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</si>
  <si>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</si>
  <si>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</si>
  <si>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</si>
  <si>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</si>
  <si>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</si>
  <si>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</si>
  <si>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</si>
  <si>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</si>
  <si>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</si>
  <si>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</si>
  <si>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</si>
  <si>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</si>
  <si>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</si>
  <si>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</si>
  <si>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</si>
  <si>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</si>
  <si>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</si>
  <si>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</si>
  <si>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</si>
  <si>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</si>
  <si>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</si>
  <si>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</si>
  <si>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</si>
  <si>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</si>
  <si>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</si>
  <si>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</si>
  <si>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</si>
  <si>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</si>
  <si>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</si>
  <si>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</si>
  <si>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</si>
  <si>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</si>
  <si>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</si>
  <si>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</si>
  <si>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</si>
  <si>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</si>
  <si>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</si>
  <si>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</si>
  <si>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</si>
  <si>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</si>
  <si>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</si>
  <si>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</si>
  <si>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</si>
  <si>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</si>
  <si>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</si>
  <si>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</si>
  <si>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</si>
  <si>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</si>
  <si>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</si>
  <si>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</si>
  <si>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</si>
  <si>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</si>
  <si>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</si>
  <si>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</si>
  <si>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</si>
  <si>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</si>
  <si>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</si>
  <si>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</si>
  <si>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</si>
  <si>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</si>
  <si>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</si>
  <si>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</si>
  <si>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</si>
  <si>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</si>
  <si>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</si>
  <si>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</si>
  <si>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</si>
  <si>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</si>
  <si>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</si>
  <si>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</si>
  <si>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</si>
  <si>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</si>
  <si>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</si>
  <si>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</si>
  <si>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</si>
  <si>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</si>
  <si>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</si>
  <si>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</si>
  <si>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</si>
  <si>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</si>
  <si>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</si>
  <si>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</si>
  <si>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</si>
  <si>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</si>
  <si>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</si>
  <si>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</si>
  <si>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</si>
  <si>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</si>
  <si>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</si>
  <si>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</si>
  <si>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</si>
  <si>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</si>
  <si>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</si>
  <si>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</si>
  <si>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</si>
  <si>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</si>
  <si>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</si>
  <si>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</si>
  <si>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</si>
  <si>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</si>
  <si>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</si>
  <si>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</si>
  <si>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</si>
  <si>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</si>
  <si>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</si>
  <si>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</si>
  <si>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</si>
  <si>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</si>
  <si>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</si>
  <si>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</si>
  <si>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</si>
  <si>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</si>
  <si>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</si>
  <si>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</si>
  <si>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</si>
  <si>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</si>
  <si>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</si>
  <si>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</si>
  <si>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</si>
  <si>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</si>
  <si>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</si>
  <si>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</si>
  <si>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</si>
  <si>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</si>
  <si>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</si>
  <si>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</si>
  <si>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</si>
  <si>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</si>
  <si>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</si>
  <si>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</si>
  <si>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</si>
  <si>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</si>
  <si>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</si>
  <si>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</si>
  <si>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</si>
  <si>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</si>
  <si>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</si>
  <si>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</si>
  <si>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</si>
  <si>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</si>
  <si>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</si>
  <si>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</si>
  <si>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</si>
  <si>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</si>
  <si>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</si>
  <si>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</si>
  <si>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</si>
  <si>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</si>
  <si>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</si>
  <si>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</si>
  <si>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</si>
  <si>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</si>
  <si>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</si>
  <si>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</si>
  <si>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</si>
  <si>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</si>
  <si>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</si>
  <si>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</si>
  <si>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</si>
  <si>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</si>
  <si>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</si>
  <si>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</si>
  <si>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</si>
  <si>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</si>
  <si>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</si>
  <si>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</si>
  <si>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</si>
  <si>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</si>
  <si>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</si>
  <si>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</si>
  <si>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</si>
  <si>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</si>
  <si>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</si>
  <si>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</si>
  <si>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</si>
  <si>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</si>
  <si>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</si>
  <si>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</si>
  <si>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</si>
  <si>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</si>
  <si>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</si>
  <si>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</si>
  <si>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</si>
  <si>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</si>
  <si>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</si>
  <si>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</si>
  <si>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</si>
  <si>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</si>
  <si>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</si>
  <si>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</si>
  <si>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</si>
  <si>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</si>
  <si>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</si>
  <si>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</si>
  <si>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</si>
  <si>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</si>
  <si>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</si>
  <si>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</si>
  <si>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</si>
  <si>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</si>
  <si>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</si>
  <si>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</si>
  <si>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</si>
  <si>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</si>
  <si>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</si>
  <si>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</si>
  <si>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</si>
  <si>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</si>
  <si>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</si>
  <si>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</si>
  <si>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</si>
  <si>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</si>
  <si>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</si>
  <si>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</si>
  <si>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</si>
  <si>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</si>
  <si>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</si>
  <si>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</si>
  <si>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</si>
  <si>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</si>
  <si>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</si>
  <si>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</si>
  <si>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</si>
  <si>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</si>
  <si>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</si>
  <si>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</si>
  <si>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</si>
  <si>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</si>
  <si>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</si>
  <si>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</si>
  <si>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</si>
  <si>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</si>
  <si>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</si>
  <si>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</si>
  <si>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</si>
  <si>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</si>
  <si>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</si>
  <si>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</si>
  <si>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</si>
  <si>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</si>
  <si>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</si>
  <si>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</si>
  <si>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</si>
  <si>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</si>
  <si>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</si>
  <si>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</si>
  <si>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</si>
  <si>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</si>
  <si>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</si>
  <si>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</si>
  <si>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</si>
  <si>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</si>
  <si>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</si>
  <si>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</si>
  <si>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</si>
  <si>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</si>
  <si>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</si>
  <si>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</si>
  <si>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</si>
  <si>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</si>
  <si>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</si>
  <si>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</si>
  <si>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</si>
  <si>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</si>
  <si>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</si>
  <si>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</si>
  <si>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</si>
  <si>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</si>
  <si>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</si>
  <si>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</si>
  <si>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</si>
  <si>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</si>
  <si>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</si>
  <si>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</si>
  <si>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</si>
  <si>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</si>
  <si>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</si>
  <si>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</si>
  <si>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</si>
  <si>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</si>
  <si>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</si>
  <si>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</si>
  <si>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</si>
  <si>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</si>
  <si>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</si>
  <si>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</si>
  <si>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</si>
  <si>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</si>
  <si>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</si>
  <si>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</si>
  <si>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</si>
  <si>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</si>
  <si>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</si>
  <si>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</si>
  <si>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</si>
  <si>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</si>
  <si>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</si>
  <si>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</si>
  <si>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</si>
  <si>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</si>
  <si>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</si>
  <si>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</si>
  <si>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</si>
  <si>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</si>
  <si>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</si>
  <si>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</si>
  <si>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</si>
  <si>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</si>
  <si>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</si>
  <si>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</si>
  <si>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</si>
  <si>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</si>
  <si>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</si>
  <si>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</si>
  <si>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</si>
  <si>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</si>
  <si>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</si>
  <si>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</si>
  <si>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</si>
  <si>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</si>
  <si>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</si>
  <si>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</si>
  <si>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</si>
  <si>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</si>
  <si>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</si>
  <si>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</si>
  <si>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</si>
  <si>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</si>
  <si>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</si>
  <si>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</si>
  <si>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</si>
  <si>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</si>
  <si>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</si>
  <si>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</si>
  <si>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</si>
  <si>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</si>
  <si>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</si>
  <si>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</si>
  <si>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</si>
  <si>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</si>
  <si>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</si>
  <si>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</si>
  <si>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</si>
  <si>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</si>
  <si>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</si>
  <si>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</si>
  <si>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</si>
  <si>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</si>
  <si>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</si>
  <si>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</si>
  <si>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</si>
  <si>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</si>
  <si>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</si>
  <si>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</si>
  <si>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</si>
  <si>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</si>
  <si>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</si>
  <si>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</si>
  <si>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</si>
  <si>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</si>
  <si>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</si>
  <si>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</si>
  <si>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</si>
  <si>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</si>
  <si>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</si>
  <si>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</si>
  <si>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</si>
  <si>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</si>
  <si>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</si>
  <si>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</si>
  <si>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</si>
  <si>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</si>
  <si>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</si>
  <si>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</si>
  <si>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</si>
  <si>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</si>
  <si>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</si>
  <si>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</si>
  <si>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</si>
  <si>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</si>
  <si>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</si>
  <si>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</si>
  <si>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</si>
  <si>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</si>
  <si>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</si>
  <si>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</si>
  <si>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</si>
  <si>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</si>
  <si>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</si>
  <si>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</si>
  <si>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</si>
  <si>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</si>
  <si>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</si>
  <si>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</si>
  <si>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</si>
  <si>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</si>
  <si>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</si>
  <si>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</si>
  <si>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</si>
  <si>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</si>
  <si>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</si>
  <si>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</si>
  <si>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</si>
  <si>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</si>
  <si>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</si>
  <si>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</si>
  <si>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</si>
  <si>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</si>
  <si>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</si>
  <si>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</si>
  <si>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</si>
  <si>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</si>
  <si>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</si>
  <si>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</si>
  <si>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</si>
  <si>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</si>
  <si>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</si>
  <si>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</si>
  <si>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</si>
  <si>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</si>
  <si>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</si>
  <si>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</si>
  <si>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</si>
  <si>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</si>
  <si>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</si>
  <si>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</si>
  <si>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</si>
  <si>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</si>
  <si>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</si>
  <si>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</si>
  <si>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</si>
  <si>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</si>
  <si>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</si>
  <si>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</si>
  <si>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</si>
  <si>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</si>
  <si>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</si>
  <si>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</si>
  <si>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</si>
  <si>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</si>
  <si>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</si>
  <si>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</si>
  <si>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</si>
  <si>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</si>
  <si>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</si>
  <si>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</si>
  <si>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</si>
  <si>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</si>
  <si>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</si>
  <si>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</si>
  <si>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</si>
  <si>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</si>
  <si>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</si>
  <si>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</si>
  <si>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</si>
  <si>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</si>
  <si>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</si>
  <si>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</si>
  <si>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</si>
  <si>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</si>
  <si>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</si>
  <si>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</si>
  <si>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</si>
  <si>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</si>
  <si>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</si>
  <si>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</si>
  <si>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</si>
  <si>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</si>
  <si>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</si>
  <si>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</si>
  <si>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</si>
  <si>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</si>
  <si>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</si>
  <si>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</si>
  <si>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</si>
  <si>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</si>
  <si>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</si>
  <si>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</si>
  <si>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</si>
  <si>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</si>
  <si>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</si>
  <si>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</si>
  <si>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</si>
  <si>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</si>
  <si>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</si>
  <si>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</si>
  <si>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</si>
  <si>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</si>
  <si>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</si>
  <si>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</si>
  <si>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</si>
  <si>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</si>
  <si>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</si>
  <si>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</si>
  <si>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</si>
  <si>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</si>
  <si>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</si>
  <si>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</si>
  <si>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</si>
  <si>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</si>
  <si>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</si>
  <si>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</si>
  <si>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</si>
  <si>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</si>
  <si>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</si>
  <si>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</si>
  <si>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</si>
  <si>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</si>
  <si>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</si>
  <si>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</si>
  <si>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</si>
  <si>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</si>
  <si>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</si>
  <si>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</si>
  <si>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</si>
  <si>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</si>
  <si>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</si>
  <si>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</si>
  <si>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</si>
  <si>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</si>
  <si>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</si>
  <si>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</si>
  <si>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</si>
  <si>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</si>
  <si>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</si>
  <si>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</si>
  <si>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</si>
  <si>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</si>
  <si>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</si>
  <si>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</si>
  <si>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</si>
  <si>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</si>
  <si>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</si>
  <si>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</si>
  <si>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</si>
  <si>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</si>
  <si>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</si>
  <si>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</si>
  <si>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</si>
  <si>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</si>
  <si>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</si>
  <si>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</si>
  <si>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</si>
  <si>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</si>
  <si>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</si>
  <si>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</si>
  <si>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</si>
  <si>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</si>
  <si>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</si>
  <si>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</si>
  <si>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</si>
  <si>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</si>
  <si>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</si>
  <si>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</si>
  <si>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</si>
  <si>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</si>
  <si>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</si>
  <si>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</si>
  <si>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</si>
  <si>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</si>
  <si>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</si>
  <si>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</si>
  <si>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</si>
  <si>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</si>
  <si>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</si>
  <si>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</si>
  <si>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</si>
  <si>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</si>
  <si>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</si>
  <si>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</si>
  <si>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</si>
  <si>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</si>
  <si>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</si>
  <si>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</si>
  <si>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</si>
  <si>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</si>
  <si>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</si>
  <si>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</si>
  <si>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</si>
  <si>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</si>
  <si>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</si>
  <si>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</si>
  <si>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</si>
  <si>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</si>
  <si>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</si>
  <si>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</si>
  <si>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</si>
  <si>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</si>
  <si>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</si>
  <si>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</si>
  <si>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</si>
  <si>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</si>
  <si>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</si>
  <si>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</si>
  <si>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</si>
  <si>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</si>
  <si>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</si>
  <si>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</si>
  <si>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</si>
  <si>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</si>
  <si>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</si>
  <si>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</si>
  <si>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</si>
  <si>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</si>
  <si>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</si>
  <si>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</si>
  <si>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</si>
  <si>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</si>
  <si>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</si>
  <si>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</si>
  <si>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</si>
  <si>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</si>
  <si>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</si>
  <si>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</si>
  <si>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</si>
  <si>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</si>
  <si>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</si>
  <si>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</si>
  <si>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</si>
  <si>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</si>
  <si>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</si>
  <si>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</si>
  <si>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</si>
  <si>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</si>
  <si>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</si>
  <si>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</si>
  <si>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</si>
  <si>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</si>
  <si>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</si>
  <si>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</si>
  <si>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</si>
  <si>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</si>
  <si>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</si>
  <si>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</si>
  <si>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</si>
  <si>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</si>
  <si>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</si>
  <si>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</si>
  <si>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</si>
  <si>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</si>
  <si>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</si>
  <si>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</si>
  <si>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</si>
  <si>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</si>
  <si>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</si>
  <si>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</si>
  <si>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</si>
  <si>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</si>
  <si>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</si>
  <si>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</si>
  <si>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</si>
  <si>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</si>
  <si>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</si>
  <si>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</si>
  <si>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</si>
  <si>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</si>
  <si>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</si>
  <si>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</si>
  <si>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</si>
  <si>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</si>
  <si>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</si>
  <si>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</si>
  <si>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</si>
  <si>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</si>
  <si>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</si>
  <si>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</si>
  <si>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</si>
  <si>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</si>
  <si>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</si>
  <si>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</si>
  <si>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</si>
  <si>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</si>
  <si>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</si>
  <si>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</si>
  <si>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</si>
  <si>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</si>
  <si>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</si>
  <si>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</si>
  <si>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</si>
  <si>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</si>
  <si>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</si>
  <si>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</si>
  <si>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</si>
  <si>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</si>
  <si>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</si>
  <si>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</si>
  <si>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</si>
  <si>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</si>
  <si>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</si>
  <si>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</si>
  <si>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</si>
  <si>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</si>
  <si>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</si>
  <si>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</si>
  <si>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</si>
  <si>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</si>
  <si>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</si>
  <si>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</si>
  <si>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</si>
  <si>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</si>
  <si>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</si>
  <si>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</si>
  <si>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</si>
  <si>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</si>
  <si>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</si>
  <si>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</si>
  <si>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</si>
  <si>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</si>
  <si>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</si>
  <si>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</si>
  <si>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</si>
  <si>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</si>
  <si>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</si>
  <si>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</si>
  <si>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</si>
  <si>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</si>
  <si>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</si>
  <si>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</si>
  <si>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</si>
  <si>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</si>
  <si>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</si>
  <si>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</si>
  <si>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</si>
  <si>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</si>
  <si>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</si>
  <si>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</si>
  <si>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</si>
  <si>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</si>
  <si>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</si>
  <si>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</si>
  <si>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</si>
  <si>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</si>
  <si>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</si>
  <si>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</si>
  <si>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</si>
  <si>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</si>
  <si>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</si>
  <si>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</si>
  <si>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</si>
  <si>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</si>
  <si>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</si>
  <si>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</si>
  <si>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</si>
  <si>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</si>
  <si>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</si>
  <si>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</si>
  <si>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</si>
  <si>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</si>
  <si>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</si>
  <si>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</si>
  <si>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</si>
  <si>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</si>
  <si>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</si>
  <si>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</si>
  <si>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</si>
  <si>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</si>
  <si>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</si>
  <si>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</si>
  <si>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</si>
  <si>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</si>
  <si>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</si>
  <si>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</si>
  <si>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</si>
  <si>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</si>
  <si>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</si>
  <si>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</si>
  <si>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</si>
  <si>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</si>
  <si>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</si>
  <si>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</si>
  <si>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</si>
  <si>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</si>
  <si>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</si>
  <si>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</si>
  <si>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</si>
  <si>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</si>
  <si>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</si>
  <si>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</si>
  <si>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</si>
  <si>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</si>
  <si>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</si>
  <si>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</si>
  <si>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</si>
  <si>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</si>
  <si>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</si>
  <si>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</si>
  <si>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</si>
  <si>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</si>
  <si>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</si>
  <si>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</si>
  <si>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</si>
  <si>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</si>
  <si>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</si>
  <si>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</si>
  <si>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</si>
  <si>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</si>
  <si>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</si>
  <si>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</si>
  <si>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</si>
  <si>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</si>
  <si>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</si>
  <si>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</si>
  <si>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</si>
  <si>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</si>
  <si>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</si>
  <si>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</si>
  <si>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</si>
  <si>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</si>
  <si>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</si>
  <si>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</si>
  <si>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</si>
  <si>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</si>
  <si>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</si>
  <si>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</si>
  <si>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</si>
  <si>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</si>
  <si>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</si>
  <si>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</si>
  <si>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</si>
  <si>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</si>
  <si>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</si>
  <si>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</si>
  <si>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</si>
  <si>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</si>
  <si>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</si>
  <si>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</si>
  <si>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</si>
  <si>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</si>
  <si>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</si>
  <si>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</si>
  <si>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</si>
  <si>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</si>
  <si>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</si>
  <si>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</si>
  <si>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</si>
  <si>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</si>
  <si>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</si>
  <si>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</si>
  <si>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</si>
  <si>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</si>
  <si>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</si>
  <si>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</si>
  <si>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</si>
  <si>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</si>
  <si>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</si>
  <si>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</si>
  <si>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</si>
  <si>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</si>
  <si>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</si>
  <si>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</si>
  <si>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</si>
  <si>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</si>
  <si>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</si>
  <si>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</si>
  <si>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</si>
  <si>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</si>
  <si>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</si>
  <si>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</si>
  <si>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</si>
  <si>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</si>
  <si>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</si>
  <si>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</si>
  <si>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</si>
  <si>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</si>
  <si>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</si>
  <si>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</si>
  <si>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</si>
  <si>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</si>
  <si>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</si>
  <si>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</si>
  <si>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</si>
  <si>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</si>
  <si>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</si>
  <si>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</si>
  <si>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</si>
  <si>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</si>
  <si>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</si>
  <si>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</si>
  <si>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</si>
  <si>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</si>
  <si>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</si>
  <si>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</si>
  <si>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</si>
  <si>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</si>
  <si>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</si>
  <si>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</si>
  <si>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</si>
  <si>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</si>
  <si>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</si>
  <si>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</si>
  <si>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</si>
  <si>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</si>
  <si>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</si>
  <si>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</si>
  <si>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</si>
  <si>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</si>
  <si>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</si>
  <si>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</si>
  <si>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</si>
  <si>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</si>
  <si>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</si>
  <si>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</si>
  <si>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</si>
  <si>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</si>
  <si>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</si>
  <si>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</si>
  <si>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</si>
  <si>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</si>
  <si>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</si>
  <si>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</si>
  <si>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</si>
  <si>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</si>
  <si>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</si>
  <si>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</si>
  <si>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</si>
  <si>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</si>
  <si>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</si>
  <si>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</si>
  <si>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</si>
  <si>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</si>
  <si>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</si>
  <si>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</si>
  <si>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</si>
  <si>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</si>
  <si>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</si>
  <si>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</si>
  <si>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</si>
  <si>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</si>
  <si>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</si>
  <si>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</si>
  <si>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</si>
  <si>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</si>
  <si>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</si>
  <si>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</si>
  <si>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</si>
  <si>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</si>
  <si>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</si>
  <si>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</si>
  <si>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</si>
  <si>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</si>
  <si>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</si>
  <si>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</si>
  <si>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</si>
  <si>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</si>
  <si>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</si>
  <si>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</si>
  <si>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</si>
  <si>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</si>
  <si>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</si>
  <si>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</si>
  <si>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</si>
  <si>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</si>
  <si>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</si>
  <si>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</si>
  <si>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</si>
  <si>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</si>
  <si>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</si>
  <si>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</si>
  <si>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</si>
  <si>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</si>
  <si>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</si>
  <si>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</si>
  <si>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</si>
  <si>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</si>
  <si>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</si>
  <si>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</si>
  <si>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</si>
  <si>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</si>
  <si>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</si>
  <si>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</si>
  <si>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</si>
  <si>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</si>
  <si>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</si>
  <si>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</si>
  <si>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</si>
  <si>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</si>
  <si>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</si>
  <si>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</si>
  <si>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</si>
  <si>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</si>
  <si>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</si>
  <si>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</si>
  <si>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</si>
  <si>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</si>
  <si>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</si>
  <si>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</si>
  <si>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</si>
  <si>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</si>
  <si>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</si>
  <si>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</si>
  <si>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</si>
  <si>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</si>
  <si>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</si>
  <si>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</si>
  <si>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</si>
  <si>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</si>
  <si>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</si>
  <si>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</si>
  <si>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</si>
  <si>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</si>
  <si>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</si>
  <si>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</si>
  <si>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</si>
  <si>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</si>
  <si>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</si>
  <si>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</si>
  <si>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</si>
  <si>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</si>
  <si>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</si>
  <si>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</si>
  <si>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</si>
  <si>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</si>
  <si>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</si>
  <si>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</si>
  <si>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</si>
  <si>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</si>
  <si>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</si>
  <si>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</si>
  <si>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</si>
  <si>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</si>
  <si>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</si>
  <si>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</si>
  <si>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</si>
  <si>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</si>
  <si>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</si>
  <si>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</si>
  <si>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</si>
  <si>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</si>
  <si>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</si>
  <si>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</si>
  <si>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</si>
  <si>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</si>
  <si>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</si>
  <si>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</si>
  <si>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</si>
  <si>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</si>
  <si>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</si>
  <si>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</si>
  <si>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</si>
  <si>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</si>
  <si>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</si>
  <si>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</si>
  <si>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</si>
  <si>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</si>
  <si>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</si>
  <si>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</si>
  <si>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</si>
  <si>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</si>
  <si>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</si>
  <si>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</si>
  <si>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</si>
  <si>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</si>
  <si>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</si>
  <si>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</si>
  <si>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</si>
  <si>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</si>
  <si>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</si>
  <si>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</si>
  <si>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</si>
  <si>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</si>
  <si>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</si>
  <si>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</si>
  <si>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</si>
  <si>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</si>
  <si>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</si>
  <si>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</si>
  <si>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</si>
  <si>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</si>
  <si>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</si>
  <si>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</si>
  <si>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</si>
  <si>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</si>
  <si>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</si>
  <si>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</si>
  <si>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</si>
  <si>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</si>
  <si>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</si>
  <si>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</si>
  <si>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</si>
  <si>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</si>
  <si>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</si>
  <si>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</si>
  <si>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</si>
  <si>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</si>
  <si>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</si>
  <si>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</si>
  <si>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</si>
  <si>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</si>
  <si>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</si>
  <si>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</si>
  <si>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</si>
  <si>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</si>
  <si>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</si>
  <si>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</si>
  <si>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</si>
  <si>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</si>
  <si>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</si>
  <si>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</si>
  <si>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</si>
  <si>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</si>
  <si>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</si>
  <si>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</si>
  <si>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</si>
  <si>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</si>
  <si>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</si>
  <si>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</si>
  <si>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</si>
  <si>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</si>
  <si>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</si>
  <si>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</si>
  <si>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</si>
  <si>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</si>
  <si>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</si>
  <si>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</si>
  <si>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</si>
  <si>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</si>
  <si>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</si>
  <si>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</si>
  <si>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</si>
  <si>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</si>
  <si>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</si>
  <si>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</si>
  <si>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</si>
  <si>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</si>
  <si>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</si>
  <si>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</si>
  <si>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</si>
  <si>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</si>
  <si>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</si>
  <si>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</si>
  <si>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</si>
  <si>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</si>
  <si>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</si>
  <si>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</si>
  <si>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</si>
  <si>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</si>
  <si>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</si>
  <si>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</si>
  <si>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</si>
  <si>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</si>
  <si>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</si>
  <si>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</si>
  <si>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</si>
  <si>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</si>
  <si>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</si>
  <si>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</si>
  <si>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</si>
  <si>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</si>
  <si>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</si>
  <si>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</si>
  <si>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</si>
  <si>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</si>
  <si>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</si>
  <si>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</si>
  <si>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</si>
  <si>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</si>
  <si>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</si>
  <si>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</si>
  <si>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</si>
  <si>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</si>
  <si>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</si>
  <si>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</si>
  <si>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</si>
  <si>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</si>
  <si>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</si>
  <si>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</si>
  <si>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</si>
  <si>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</si>
  <si>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</si>
  <si>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</si>
  <si>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</si>
  <si>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</si>
  <si>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</si>
  <si>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</si>
  <si>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</si>
  <si>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</si>
  <si>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</si>
  <si>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</si>
  <si>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</si>
  <si>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</si>
  <si>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</si>
  <si>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</si>
  <si>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</si>
  <si>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</si>
  <si>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</si>
  <si>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</si>
  <si>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</si>
  <si>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</si>
  <si>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</si>
  <si>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</si>
  <si>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</si>
  <si>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</si>
  <si>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</si>
  <si>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</si>
  <si>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</si>
  <si>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</si>
  <si>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</si>
  <si>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</si>
  <si>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</si>
  <si>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</si>
  <si>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</si>
  <si>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</si>
  <si>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</si>
  <si>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</si>
  <si>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</si>
  <si>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</si>
  <si>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</si>
  <si>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</si>
  <si>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</si>
  <si>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</si>
  <si>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</si>
  <si>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</si>
  <si>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</si>
  <si>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</si>
  <si>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</si>
  <si>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</si>
  <si>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</si>
  <si>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</si>
  <si>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</si>
  <si>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</si>
  <si>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</si>
  <si>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</si>
  <si>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</si>
  <si>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</si>
  <si>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</si>
  <si>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</si>
  <si>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</si>
  <si>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</si>
  <si>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</si>
  <si>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</si>
  <si>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</si>
  <si>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</si>
  <si>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</si>
  <si>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</si>
  <si>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</si>
  <si>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</si>
  <si>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</si>
  <si>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</si>
  <si>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</si>
  <si>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</si>
  <si>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</si>
  <si>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</si>
  <si>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</si>
  <si>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</si>
  <si>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</si>
  <si>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</si>
  <si>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</si>
  <si>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</si>
  <si>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</si>
  <si>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</si>
  <si>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</si>
  <si>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</si>
  <si>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</si>
  <si>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</si>
  <si>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</si>
  <si>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</si>
  <si>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</si>
  <si>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</si>
  <si>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</si>
  <si>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</si>
  <si>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</si>
  <si>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</si>
  <si>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</si>
  <si>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</si>
  <si>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</si>
  <si>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</si>
  <si>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</si>
  <si>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</si>
  <si>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</si>
  <si>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</si>
  <si>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</si>
  <si>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</si>
  <si>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</si>
  <si>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</si>
  <si>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</si>
  <si>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</si>
  <si>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</si>
  <si>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</si>
  <si>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</si>
  <si>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</si>
  <si>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</si>
  <si>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</si>
  <si>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</si>
  <si>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</si>
  <si>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</si>
  <si>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</si>
  <si>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</si>
  <si>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</si>
  <si>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</si>
  <si>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</si>
  <si>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</si>
  <si>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</si>
  <si>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</si>
  <si>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</si>
  <si>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</si>
  <si>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</si>
  <si>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</si>
  <si>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</si>
  <si>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</si>
  <si>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</si>
  <si>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</si>
  <si>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</si>
  <si>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</si>
  <si>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</si>
  <si>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</si>
  <si>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</si>
  <si>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</si>
  <si>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</si>
  <si>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</si>
  <si>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</si>
  <si>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</si>
  <si>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</si>
  <si>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</si>
  <si>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</si>
  <si>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</si>
  <si>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</si>
  <si>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</si>
  <si>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</si>
  <si>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</si>
  <si>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</si>
  <si>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</si>
  <si>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</si>
  <si>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</si>
  <si>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</si>
  <si>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</si>
  <si>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</si>
  <si>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</si>
  <si>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</si>
  <si>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</si>
  <si>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</si>
  <si>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</si>
  <si>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</si>
  <si>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</si>
  <si>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</si>
  <si>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</si>
  <si>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</si>
  <si>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</si>
  <si>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</si>
  <si>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</si>
  <si>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</si>
  <si>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</si>
  <si>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</si>
  <si>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</si>
  <si>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</si>
  <si>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</si>
  <si>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</si>
  <si>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</si>
  <si>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</si>
  <si>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</si>
  <si>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</si>
  <si>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</si>
  <si>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</si>
  <si>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</si>
  <si>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</si>
  <si>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</si>
  <si>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</si>
  <si>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</si>
  <si>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</si>
  <si>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</si>
  <si>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</si>
  <si>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</si>
  <si>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</si>
  <si>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</si>
  <si>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</si>
  <si>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</si>
  <si>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</si>
  <si>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</si>
  <si>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</si>
  <si>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</si>
  <si>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</si>
  <si>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</si>
  <si>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</si>
  <si>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</si>
  <si>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</si>
  <si>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</si>
  <si>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</si>
  <si>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</si>
  <si>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</si>
  <si>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</si>
  <si>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</si>
  <si>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</si>
  <si>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</si>
  <si>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</si>
  <si>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</si>
  <si>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</si>
  <si>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</si>
  <si>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</si>
  <si>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</si>
  <si>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</si>
  <si>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</si>
  <si>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</si>
  <si>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</si>
  <si>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</si>
  <si>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</si>
  <si>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</si>
  <si>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</si>
  <si>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</si>
  <si>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</si>
  <si>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</si>
  <si>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</si>
  <si>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</si>
  <si>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</si>
  <si>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</si>
  <si>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</si>
  <si>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</si>
  <si>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</si>
  <si>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</si>
  <si>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</si>
  <si>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</si>
  <si>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</si>
  <si>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</si>
  <si>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</si>
  <si>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</si>
  <si>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</si>
  <si>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</si>
  <si>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</si>
  <si>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</si>
  <si>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</si>
  <si>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</si>
  <si>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</si>
  <si>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</si>
  <si>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</si>
  <si>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</si>
  <si>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</si>
  <si>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</si>
  <si>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</si>
  <si>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</si>
  <si>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</si>
  <si>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</si>
  <si>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</si>
  <si>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</si>
  <si>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</si>
  <si>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</si>
  <si>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</si>
  <si>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</si>
  <si>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</si>
  <si>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</si>
  <si>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</si>
  <si>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</si>
  <si>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</si>
  <si>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</si>
  <si>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</si>
  <si>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</si>
  <si>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</si>
  <si>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</si>
  <si>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</si>
  <si>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</si>
  <si>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</si>
  <si>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</si>
  <si>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</si>
  <si>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</si>
  <si>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</si>
  <si>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</si>
  <si>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</si>
  <si>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</si>
  <si>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</si>
  <si>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</si>
  <si>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</si>
  <si>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</si>
  <si>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</si>
  <si>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</si>
  <si>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</si>
  <si>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</si>
  <si>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</si>
  <si>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</si>
  <si>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</si>
  <si>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</si>
  <si>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</si>
  <si>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</si>
  <si>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</si>
  <si>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</si>
  <si>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</si>
  <si>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</si>
  <si>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</si>
  <si>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</si>
  <si>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</si>
  <si>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</si>
  <si>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</si>
  <si>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</si>
  <si>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</si>
  <si>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</si>
  <si>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</si>
  <si>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</si>
  <si>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</si>
  <si>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</si>
  <si>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</si>
  <si>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</si>
  <si>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</si>
  <si>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</si>
  <si>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</si>
  <si>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</si>
  <si>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</si>
  <si>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</si>
  <si>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</si>
  <si>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</si>
  <si>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</si>
  <si>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</si>
  <si>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</si>
  <si>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</si>
  <si>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</si>
  <si>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</si>
  <si>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</si>
  <si>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</si>
  <si>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</si>
  <si>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</si>
  <si>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</si>
  <si>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</si>
  <si>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</si>
  <si>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</si>
  <si>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</si>
  <si>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</si>
  <si>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</si>
  <si>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</si>
  <si>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</si>
  <si>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</si>
  <si>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</si>
  <si>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</si>
  <si>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</si>
  <si>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</si>
  <si>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</si>
  <si>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</si>
  <si>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</si>
  <si>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</si>
  <si>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</si>
  <si>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</si>
  <si>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</si>
  <si>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</si>
  <si>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</si>
  <si>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</si>
  <si>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</si>
  <si>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</si>
  <si>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</si>
  <si>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</si>
  <si>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</si>
  <si>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</si>
  <si>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</si>
  <si>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</si>
  <si>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</si>
  <si>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</si>
  <si>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</si>
  <si>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</si>
  <si>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</si>
  <si>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</si>
  <si>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</si>
  <si>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</si>
  <si>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</si>
  <si>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</si>
  <si>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</si>
  <si>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</si>
  <si>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</si>
  <si>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</si>
  <si>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</si>
  <si>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</si>
  <si>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</si>
  <si>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</si>
  <si>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</si>
  <si>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</si>
  <si>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</si>
  <si>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</si>
  <si>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</si>
  <si>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</si>
  <si>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</si>
  <si>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</si>
  <si>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</si>
  <si>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</si>
  <si>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</si>
  <si>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</si>
  <si>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</si>
  <si>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</si>
  <si>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</si>
  <si>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</si>
  <si>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</si>
  <si>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</si>
  <si>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</si>
  <si>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</si>
  <si>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</si>
  <si>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</si>
  <si>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</si>
  <si>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</si>
  <si>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</si>
  <si>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</si>
  <si>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</si>
  <si>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</si>
  <si>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</si>
  <si>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</si>
  <si>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</si>
  <si>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</si>
  <si>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</si>
  <si>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</si>
  <si>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</si>
  <si>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</si>
  <si>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</si>
  <si>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</si>
  <si>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</si>
  <si>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</si>
  <si>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</si>
  <si>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</si>
  <si>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</si>
  <si>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</si>
  <si>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</si>
  <si>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</si>
  <si>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</si>
  <si>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</si>
  <si>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</si>
  <si>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</si>
  <si>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</si>
  <si>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</si>
  <si>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</si>
  <si>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</si>
  <si>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</si>
  <si>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</si>
  <si>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</si>
  <si>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</si>
  <si>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</si>
  <si>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</si>
  <si>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</si>
  <si>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</si>
  <si>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</si>
  <si>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</si>
  <si>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</si>
  <si>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</si>
  <si>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</si>
  <si>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</si>
  <si>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</si>
  <si>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</si>
  <si>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</si>
  <si>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</si>
  <si>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</si>
  <si>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</si>
  <si>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</si>
  <si>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</si>
  <si>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</si>
  <si>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</si>
  <si>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</si>
  <si>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</si>
  <si>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</si>
  <si>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</si>
  <si>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</si>
  <si>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</si>
  <si>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</si>
  <si>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</si>
  <si>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</si>
  <si>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</si>
  <si>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</si>
  <si>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</si>
  <si>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</si>
  <si>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</si>
  <si>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</si>
  <si>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</si>
  <si>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</si>
  <si>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</si>
  <si>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</si>
  <si>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</si>
  <si>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</si>
  <si>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</si>
  <si>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</si>
  <si>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</si>
  <si>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</si>
  <si>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</si>
  <si>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</si>
  <si>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</si>
  <si>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</si>
  <si>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</si>
  <si>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</si>
  <si>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</si>
  <si>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</si>
  <si>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</si>
  <si>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</si>
  <si>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</si>
  <si>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</si>
  <si>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</si>
  <si>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</si>
  <si>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</si>
  <si>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</si>
  <si>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</si>
  <si>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</si>
  <si>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</si>
  <si>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</si>
  <si>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</si>
  <si>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</si>
  <si>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</si>
  <si>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</si>
  <si>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</si>
  <si>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</si>
  <si>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</si>
  <si>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</si>
  <si>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</si>
  <si>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</si>
  <si>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</si>
  <si>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</si>
  <si>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</si>
  <si>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</si>
  <si>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</si>
  <si>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</si>
  <si>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</si>
  <si>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</si>
  <si>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</si>
  <si>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</si>
  <si>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</si>
  <si>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</si>
  <si>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</si>
  <si>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</si>
  <si>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</si>
  <si>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</si>
  <si>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</si>
  <si>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</si>
  <si>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</si>
  <si>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</si>
  <si>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</si>
  <si>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</si>
  <si>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</si>
  <si>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</si>
  <si>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</si>
  <si>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</si>
  <si>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</si>
  <si>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</si>
  <si>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</si>
  <si>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</si>
  <si>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</si>
  <si>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</si>
  <si>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</si>
  <si>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</si>
  <si>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</si>
  <si>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</si>
  <si>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</si>
  <si>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</si>
  <si>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</si>
  <si>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</si>
  <si>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</si>
  <si>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</si>
  <si>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</si>
  <si>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</si>
  <si>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</si>
  <si>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</si>
  <si>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</si>
  <si>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</si>
  <si>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</si>
  <si>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</si>
  <si>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</si>
  <si>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</si>
  <si>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</si>
  <si>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</si>
  <si>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</si>
  <si>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</si>
  <si>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</si>
  <si>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</si>
  <si>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</si>
  <si>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</si>
  <si>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</si>
  <si>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</si>
  <si>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</si>
  <si>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</si>
  <si>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</si>
  <si>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</si>
  <si>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</si>
  <si>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</si>
  <si>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</si>
  <si>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</si>
  <si>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</si>
  <si>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</si>
  <si>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</si>
  <si>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</si>
  <si>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</si>
  <si>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</si>
  <si>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</si>
  <si>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</si>
  <si>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</si>
  <si>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</si>
  <si>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</si>
  <si>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</si>
  <si>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</si>
  <si>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</si>
  <si>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</si>
  <si>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</si>
  <si>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</si>
  <si>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</si>
  <si>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</si>
  <si>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</si>
  <si>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</si>
  <si>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</si>
  <si>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</si>
  <si>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</si>
  <si>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</si>
  <si>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</si>
  <si>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</si>
  <si>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</si>
  <si>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</si>
  <si>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</si>
  <si>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</si>
  <si>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</si>
  <si>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</si>
  <si>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</si>
  <si>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</si>
  <si>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</si>
  <si>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</si>
  <si>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</si>
  <si>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</si>
  <si>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</si>
  <si>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</si>
  <si>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</si>
  <si>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</si>
  <si>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</si>
  <si>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</si>
  <si>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</si>
  <si>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</si>
  <si>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</si>
  <si>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</si>
  <si>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</si>
  <si>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</si>
  <si>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</si>
  <si>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</si>
  <si>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</si>
  <si>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</si>
  <si>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</si>
  <si>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</si>
  <si>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</si>
  <si>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</si>
  <si>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</si>
  <si>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</si>
  <si>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</si>
  <si>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</si>
  <si>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</si>
  <si>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</si>
  <si>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</si>
  <si>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</si>
  <si>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</si>
  <si>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</si>
  <si>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</si>
  <si>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</si>
  <si>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</si>
  <si>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</si>
  <si>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</si>
  <si>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</si>
  <si>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</si>
  <si>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</si>
  <si>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</si>
  <si>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</si>
  <si>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</si>
  <si>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</si>
  <si>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</si>
  <si>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</si>
  <si>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</si>
  <si>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</si>
  <si>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</si>
  <si>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</si>
  <si>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</si>
  <si>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</si>
  <si>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</si>
  <si>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</si>
  <si>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</si>
  <si>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</si>
  <si>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</si>
  <si>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</si>
  <si>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</si>
  <si>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</si>
  <si>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</si>
  <si>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</si>
  <si>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</si>
  <si>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</si>
  <si>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</si>
  <si>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</si>
  <si>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</si>
  <si>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</si>
  <si>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</si>
  <si>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</si>
  <si>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</si>
  <si>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</si>
  <si>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</si>
  <si>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</si>
  <si>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</si>
  <si>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</si>
  <si>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</si>
  <si>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</si>
  <si>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</si>
  <si>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</si>
  <si>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</si>
  <si>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</si>
  <si>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</si>
  <si>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</si>
  <si>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</si>
  <si>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</si>
  <si>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</si>
  <si>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</si>
  <si>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</si>
  <si>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</si>
  <si>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</si>
  <si>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</si>
  <si>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</si>
  <si>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</si>
  <si>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</si>
  <si>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</si>
  <si>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</si>
  <si>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</si>
  <si>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</si>
  <si>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</si>
  <si>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</si>
  <si>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</si>
  <si>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</si>
  <si>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</si>
  <si>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</si>
  <si>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</si>
  <si>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</si>
  <si>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</si>
  <si>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</si>
  <si>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</si>
  <si>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</si>
  <si>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</si>
  <si>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</si>
  <si>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</si>
  <si>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</si>
  <si>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</si>
  <si>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</si>
  <si>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</si>
  <si>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</si>
  <si>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</si>
  <si>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</si>
  <si>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</si>
  <si>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</si>
  <si>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</si>
  <si>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</si>
  <si>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</si>
  <si>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</si>
  <si>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</si>
  <si>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</si>
  <si>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</si>
  <si>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</si>
  <si>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</si>
  <si>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</si>
  <si>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</si>
  <si>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</si>
  <si>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</si>
  <si>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</si>
  <si>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</si>
  <si>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</si>
  <si>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</si>
  <si>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</si>
  <si>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</si>
  <si>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</si>
  <si>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</si>
  <si>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</si>
  <si>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</si>
  <si>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</si>
  <si>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</si>
  <si>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</si>
  <si>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</si>
  <si>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</si>
  <si>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</si>
  <si>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</si>
  <si>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</si>
  <si>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</si>
  <si>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</si>
  <si>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</si>
  <si>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</si>
  <si>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</si>
  <si>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</si>
  <si>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</si>
  <si>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</si>
  <si>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</si>
  <si>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</si>
  <si>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</si>
  <si>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</si>
  <si>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</si>
  <si>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</si>
  <si>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</si>
  <si>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</si>
  <si>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</si>
  <si>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</si>
  <si>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</si>
  <si>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</si>
  <si>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</si>
  <si>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</si>
  <si>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</si>
  <si>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</si>
  <si>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</si>
  <si>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</si>
  <si>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</si>
  <si>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</si>
  <si>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</si>
  <si>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</si>
  <si>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</si>
  <si>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</si>
  <si>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</si>
  <si>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</si>
  <si>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</si>
  <si>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</si>
  <si>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</si>
  <si>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</si>
  <si>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</si>
  <si>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</si>
  <si>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</si>
  <si>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</si>
  <si>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</si>
  <si>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</si>
  <si>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</si>
  <si>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</si>
  <si>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</si>
  <si>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</si>
  <si>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</si>
  <si>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</si>
  <si>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</si>
  <si>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</si>
  <si>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</si>
  <si>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</si>
  <si>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</si>
  <si>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</si>
  <si>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</si>
  <si>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</si>
  <si>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</si>
  <si>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</si>
  <si>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</si>
  <si>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</si>
  <si>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</si>
  <si>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</si>
  <si>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</si>
  <si>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</si>
  <si>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</si>
  <si>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</si>
  <si>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</si>
  <si>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</si>
  <si>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</si>
  <si>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</si>
  <si>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</si>
  <si>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</si>
  <si>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</si>
  <si>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</si>
  <si>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</si>
  <si>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</si>
  <si>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</si>
  <si>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</si>
  <si>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</si>
  <si>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</si>
  <si>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</si>
  <si>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</si>
  <si>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</si>
  <si>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</si>
  <si>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</si>
  <si>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</si>
  <si>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</si>
  <si>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</si>
  <si>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</si>
  <si>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</si>
  <si>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</si>
  <si>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</si>
  <si>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</si>
  <si>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</si>
  <si>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</si>
  <si>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</si>
  <si>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</si>
  <si>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</si>
  <si>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</si>
  <si>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</si>
  <si>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</si>
  <si>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</si>
  <si>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</si>
  <si>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</si>
  <si>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</si>
  <si>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</si>
  <si>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</si>
  <si>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</si>
  <si>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</si>
  <si>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</si>
  <si>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</si>
  <si>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</si>
  <si>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</si>
  <si>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</si>
  <si>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</si>
  <si>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</si>
  <si>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</si>
  <si>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</si>
  <si>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</si>
  <si>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</si>
  <si>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</si>
  <si>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</si>
  <si>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</si>
  <si>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</si>
  <si>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</si>
  <si>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</si>
  <si>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</si>
  <si>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</si>
  <si>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</si>
  <si>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</si>
  <si>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</si>
  <si>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</si>
  <si>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</si>
  <si>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</si>
  <si>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</si>
  <si>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</si>
  <si>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</si>
  <si>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</si>
  <si>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</si>
  <si>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</si>
  <si>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</si>
  <si>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</si>
  <si>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</si>
  <si>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</si>
  <si>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</si>
  <si>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</si>
  <si>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</si>
  <si>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</si>
  <si>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</si>
  <si>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</si>
  <si>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</si>
  <si>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</si>
  <si>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</si>
  <si>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</si>
  <si>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</si>
  <si>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</si>
  <si>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</si>
  <si>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</si>
  <si>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</si>
  <si>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</si>
  <si>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</si>
  <si>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</si>
  <si>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</si>
  <si>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</si>
  <si>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</si>
  <si>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</si>
  <si>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</si>
  <si>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</si>
  <si>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</si>
  <si>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</si>
  <si>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</si>
  <si>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</si>
  <si>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</si>
  <si>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</si>
  <si>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</si>
  <si>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</si>
  <si>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</si>
  <si>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</si>
  <si>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</si>
  <si>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</si>
  <si>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</si>
  <si>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</si>
  <si>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</si>
  <si>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</si>
  <si>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</si>
  <si>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</si>
  <si>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</si>
  <si>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</si>
  <si>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</si>
  <si>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</si>
  <si>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</si>
  <si>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</si>
  <si>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</si>
  <si>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</si>
  <si>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</si>
  <si>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</si>
  <si>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</si>
  <si>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</si>
  <si>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</si>
  <si>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</si>
  <si>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</si>
  <si>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</si>
  <si>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</si>
  <si>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</si>
  <si>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</si>
  <si>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</si>
  <si>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</si>
  <si>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</si>
  <si>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</si>
  <si>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</si>
  <si>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</si>
  <si>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</si>
  <si>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</si>
  <si>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</si>
  <si>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</si>
  <si>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</si>
  <si>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</si>
  <si>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</si>
  <si>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</si>
  <si>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</si>
  <si>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</si>
  <si>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</si>
  <si>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</si>
  <si>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</si>
  <si>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</si>
  <si>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</si>
  <si>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</si>
  <si>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</si>
  <si>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</si>
  <si>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</si>
  <si>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</si>
  <si>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</si>
  <si>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</si>
  <si>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</si>
  <si>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</si>
  <si>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</si>
  <si>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</si>
  <si>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</si>
  <si>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</si>
  <si>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</si>
  <si>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</si>
  <si>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</si>
  <si>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</si>
  <si>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</si>
  <si>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</si>
  <si>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</si>
  <si>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</si>
  <si>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</si>
  <si>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</si>
  <si>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</si>
  <si>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</si>
  <si>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</si>
  <si>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</si>
  <si>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</si>
  <si>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</si>
  <si>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</si>
  <si>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</si>
  <si>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</si>
  <si>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</si>
  <si>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</si>
  <si>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</si>
  <si>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</si>
  <si>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</si>
  <si>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</si>
  <si>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</si>
  <si>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</si>
  <si>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</si>
  <si>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</si>
  <si>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</si>
  <si>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</si>
  <si>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</si>
  <si>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</si>
  <si>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</si>
  <si>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</si>
  <si>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</si>
  <si>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</si>
  <si>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</si>
  <si>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</si>
  <si>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</si>
  <si>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</si>
  <si>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</si>
  <si>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</si>
  <si>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</si>
  <si>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</si>
  <si>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</si>
  <si>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</si>
  <si>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</si>
  <si>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</si>
  <si>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</si>
  <si>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</si>
  <si>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</si>
  <si>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</si>
  <si>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</si>
  <si>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</si>
  <si>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</si>
  <si>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</si>
  <si>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</si>
  <si>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</si>
  <si>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</si>
  <si>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</si>
  <si>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</si>
  <si>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</si>
  <si>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</si>
  <si>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</si>
  <si>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</si>
  <si>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</si>
  <si>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</si>
  <si>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</si>
  <si>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</si>
  <si>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</si>
  <si>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</si>
  <si>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</si>
  <si>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</si>
  <si>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</si>
  <si>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</si>
  <si>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</si>
  <si>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</si>
  <si>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</si>
  <si>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</si>
  <si>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</si>
  <si>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</si>
  <si>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</si>
  <si>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</si>
  <si>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</si>
  <si>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</si>
  <si>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</si>
  <si>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</si>
  <si>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</si>
  <si>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</si>
  <si>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</si>
  <si>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</si>
  <si>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</si>
  <si>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</si>
  <si>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</si>
  <si>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</si>
  <si>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</si>
  <si>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</si>
  <si>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</si>
  <si>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</si>
  <si>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</si>
  <si>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</si>
  <si>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</si>
  <si>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</si>
  <si>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</si>
  <si>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</si>
  <si>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</si>
  <si>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</si>
  <si>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</si>
  <si>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</si>
  <si>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</si>
  <si>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</si>
  <si>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</si>
  <si>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</si>
  <si>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</si>
  <si>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</si>
  <si>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</si>
  <si>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</si>
  <si>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</si>
  <si>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</si>
  <si>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</si>
  <si>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</si>
  <si>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</si>
  <si>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</si>
  <si>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</si>
  <si>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</si>
  <si>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</si>
  <si>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</si>
  <si>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</si>
  <si>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</si>
  <si>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</si>
  <si>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</si>
  <si>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</si>
  <si>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</si>
  <si>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</si>
  <si>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</si>
  <si>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</si>
  <si>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</si>
  <si>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</si>
  <si>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</si>
  <si>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</si>
  <si>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</si>
  <si>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</si>
  <si>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</si>
  <si>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</si>
  <si>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</si>
  <si>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</si>
  <si>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</si>
  <si>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</si>
  <si>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</si>
  <si>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</si>
  <si>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</si>
  <si>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</si>
  <si>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</si>
  <si>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</si>
  <si>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</si>
  <si>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</si>
  <si>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</si>
  <si>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</si>
  <si>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</si>
  <si>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</si>
  <si>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</si>
  <si>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</si>
  <si>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</si>
  <si>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</si>
  <si>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</si>
  <si>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</si>
  <si>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</si>
  <si>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</si>
  <si>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</si>
  <si>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</si>
  <si>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</si>
  <si>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</si>
  <si>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</si>
  <si>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</si>
  <si>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</si>
  <si>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</si>
  <si>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</si>
  <si>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</si>
  <si>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</si>
  <si>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</si>
  <si>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</si>
  <si>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</si>
  <si>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</si>
  <si>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</si>
  <si>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</si>
  <si>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</si>
  <si>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</si>
  <si>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</si>
  <si>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</si>
  <si>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</si>
  <si>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</si>
  <si>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</si>
  <si>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</si>
  <si>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</si>
  <si>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</si>
  <si>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</si>
  <si>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</si>
  <si>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</si>
  <si>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</si>
  <si>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</si>
  <si>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</si>
  <si>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</si>
  <si>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</si>
  <si>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</si>
  <si>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</si>
  <si>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</si>
  <si>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</si>
  <si>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</si>
  <si>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</si>
  <si>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</si>
  <si>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</si>
  <si>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</si>
  <si>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</si>
  <si>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</si>
  <si>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</si>
  <si>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</si>
  <si>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</si>
  <si>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</si>
  <si>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</si>
  <si>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</si>
  <si>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</si>
  <si>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</si>
  <si>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</si>
  <si>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</si>
  <si>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</si>
  <si>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</si>
  <si>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</si>
  <si>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</si>
  <si>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</si>
  <si>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</si>
  <si>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</si>
  <si>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PCM-20251021-00001348</t>
  </si>
  <si>
    <t>Critical</t>
  </si>
  <si>
    <t xml:space="preserve">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</si>
  <si>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</si>
  <si>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</si>
  <si>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</si>
  <si>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</si>
  <si>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</si>
  <si>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</si>
  <si>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</si>
  <si>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</si>
  <si>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</si>
  <si>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</si>
  <si>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</si>
  <si>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</si>
  <si>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</si>
  <si>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</si>
  <si>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</si>
  <si>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</si>
  <si>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</si>
  <si>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</si>
  <si>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</si>
  <si>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</si>
  <si>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</si>
  <si>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</si>
  <si>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</si>
  <si>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</si>
  <si>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</si>
  <si>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</si>
  <si>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</si>
  <si>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</si>
  <si>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</si>
  <si>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</si>
  <si>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</si>
  <si>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</si>
  <si>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</si>
  <si>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</si>
  <si>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</si>
  <si>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</si>
  <si>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</si>
  <si>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</si>
  <si>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</si>
  <si>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</si>
  <si>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</si>
  <si>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</si>
  <si>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</si>
  <si>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</si>
  <si>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</si>
  <si>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</si>
  <si>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</si>
  <si>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</si>
  <si>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</si>
  <si>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</si>
  <si>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</si>
  <si>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</si>
  <si>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</si>
  <si>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</si>
  <si>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</si>
  <si>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</si>
  <si>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</si>
  <si>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</si>
  <si>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</si>
  <si>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</si>
  <si>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</si>
  <si>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</si>
  <si>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</si>
  <si>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</si>
  <si>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</si>
  <si>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</si>
  <si>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</si>
  <si>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</si>
  <si>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</si>
  <si>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</si>
  <si>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</si>
  <si>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</si>
  <si>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</si>
  <si>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</si>
  <si>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</si>
  <si>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</si>
  <si>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</si>
  <si>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</si>
  <si>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</si>
  <si>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</si>
  <si>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</si>
  <si>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</si>
  <si>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</si>
  <si>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</si>
  <si>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</si>
  <si>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</si>
  <si>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</si>
  <si>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</si>
  <si>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</si>
  <si>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</si>
  <si>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</si>
  <si>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</si>
  <si>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</si>
  <si>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</si>
  <si>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</si>
  <si>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TT-20251021-01044 // NA</t>
  </si>
  <si>
    <t>Sceco teams are  working, RT site and currently parking space not available to connect PG with Sceco meter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</si>
</sst>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7" totalsRowShown="0" headerRowDxfId="174" dataDxfId="173" headerRowBorderDxfId="171" tableBorderDxfId="172" totalsRowBorderDxfId="170">
  <autoFilter ref="A1:L8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9" totalsRowShown="0" headerRowDxfId="64" dataDxfId="63" headerRowBorderDxfId="61" tableBorderDxfId="62">
  <autoFilter ref="A1:L11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6" totalsRowShown="0" headerRowDxfId="48" dataDxfId="47" headerRowBorderDxfId="45" tableBorderDxfId="46" totalsRowBorderDxfId="44">
  <autoFilter ref="A1:L2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tabSelected="1" workbookViewId="0">
      <selection activeCell="K3" sqref="K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288.64360752314678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4</v>
      </c>
      <c r="D3" s="136" t="s">
        <v>8232</v>
      </c>
      <c r="E3" s="137" t="s">
        <v>39001</v>
      </c>
      <c r="F3" s="138">
        <v>45951.523449074077</v>
      </c>
      <c r="G3" s="139">
        <f ca="1">IFERROR(NOW()-F3,"")</f>
        <v>6.8584374996135011E-2</v>
      </c>
      <c r="H3" s="138">
        <v>45951.515729166669</v>
      </c>
      <c r="I3" s="136" t="str">
        <f>IFERROR(VLOOKUP(D3,DB!A:F,6,0),"")</f>
        <v>SCECO</v>
      </c>
      <c r="J3" s="136" t="str">
        <f>IFERROR(VLOOKUP(D3,DB!A:G,7,0),"")</f>
        <v>No BB Design+Good</v>
      </c>
      <c r="K3" s="140" t="s">
        <v>39002</v>
      </c>
      <c r="L3" s="141" t="str">
        <f>IFERROR(VLOOKUP(D3,DB!A:I,9,0),"")</f>
        <v>Latis</v>
      </c>
      <c r="M3" s="67"/>
    </row>
    <row r="4" spans="1:15" ht="15" customHeight="1">
      <c r="A4" s="135"/>
      <c r="B4" s="136" t="str">
        <f>IFERROR(VLOOKUP(D4,DB!A:K,11,0),"")</f>
        <v/>
      </c>
      <c r="C4" s="136"/>
      <c r="D4" s="136"/>
      <c r="E4" s="137"/>
      <c r="F4" s="138"/>
      <c r="G4" s="139">
        <f ca="1">IFERROR(NOW()-F4,"")</f>
        <v>45951.592033449073</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45951.592033449073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45951.592033449073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45951.592033449073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45951.592033449073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45951.592033449073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45951.592033449073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45951.592033449073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45951.592033449073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45951.592033449073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45951.592033449073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45951.592033449073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45951.592033449073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45951.592033449073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45951.592033449073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45951.592033449073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45951.592033449073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45951.592033449073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45951.592033449073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45951.592033449073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45951.592033449073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45951.592033449073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45951.592033449073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45951.592033449073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45951.592033449073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45951.592033449073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45951.592033449073</v>
      </c>
      <c r="H30" s="138"/>
      <c r="I30" s="136" t="str">
        <f>IFERROR(VLOOKUP(D30,DB!A:F,6,0),"")</f>
        <v/>
      </c>
      <c r="J30" s="136" t="str">
        <f>IFERROR(VLOOKUP(D30,DB!A:G,7,0),"")</f>
        <v/>
      </c>
      <c r="K30" s="140"/>
      <c r="L30" s="141" t="str">
        <f>IFERROR(VLOOKUP(D30,DB!A:I,9,0),"")</f>
        <v/>
      </c>
    </row>
    <row r="31" spans="1:12" ht="15" customHeight="1">
      <c r="A31" s="150"/>
      <c r="B31" s="151" t="str">
        <f>IFERROR(VLOOKUP(D31,DB!A:K,11,0),"")</f>
        <v/>
      </c>
      <c r="C31" s="151"/>
      <c r="D31" s="151"/>
      <c r="E31" s="152"/>
      <c r="F31" s="153"/>
      <c r="G31" s="154">
        <f ca="1">IFERROR(NOW()-F31,"")</f>
        <v>45951.592033449073</v>
      </c>
      <c r="H31" s="153"/>
      <c r="I31" s="151" t="str">
        <f>IFERROR(VLOOKUP(D31,DB!A:F,6,0),"")</f>
        <v/>
      </c>
      <c r="J31" s="151" t="str">
        <f>IFERROR(VLOOKUP(D31,DB!A:G,7,0),"")</f>
        <v/>
      </c>
      <c r="K31" s="155"/>
      <c r="L31" s="156" t="str">
        <f>IFERROR(VLOOKUP(D31,DB!A:I,9,0),"")</f>
        <v/>
      </c>
    </row>
    <row r="32" spans="1:12" ht="15" customHeight="1">
      <c r="A32" s="135"/>
      <c r="B32" s="136" t="str">
        <f>IFERROR(VLOOKUP(D32,DB!A:K,11,0),"")</f>
        <v/>
      </c>
      <c r="C32" s="136"/>
      <c r="D32" s="136"/>
      <c r="E32" s="137"/>
      <c r="F32" s="138"/>
      <c r="G32" s="139">
        <f ca="1">IFERROR(NOW()-F32,"")</f>
        <v>45951.592033449073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45951.592033449073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45951.592033449073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45951.592033449073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45951.592033449073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45951.592033449073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45951.592033449073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45951.592033449073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45951.592033449073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45951.592033449073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45951.592033449073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45951.592033449073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45951.592033449073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45951.592033449073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45951.592033449073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45951.592033449073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45951.592033449073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45951.592033449073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45951.592033449073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45951.592033449073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45951.592033449073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45951.592033449073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45951.592033449073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45951.592033449073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45951.592033449073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45951.592033449073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45951.592033449073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45951.592033449073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45951.592033449073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45951.592033449073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45951.592033449073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45951.592033449073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45951.592033449073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45951.592033449073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45951.592033449073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45951.592033449073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45951.592033449073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45951.592033449073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45951.592033449073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45951.592033449073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45951.592033449073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45951.592033449073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45951.592033449073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45951.592033449073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45951.592033449073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45951.592033449073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45951.592033449073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45951.592033449073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45951.592033449073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45951.592033449073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45951.592033449073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45951.592033449073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45951.592033449073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45951.592033449073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45951.592033449073</v>
      </c>
      <c r="H86" s="138"/>
      <c r="I86" s="136" t="str">
        <f>IFERROR(VLOOKUP(D86,DB!A:F,6,0),"")</f>
        <v/>
      </c>
      <c r="J86" s="136" t="str">
        <f>IFERROR(VLOOKUP(D86,DB!A:G,7,0),"")</f>
        <v/>
      </c>
      <c r="K86" s="140"/>
      <c r="L86" s="141" t="str">
        <f>IFERROR(VLOOKUP(D86,DB!A:I,9,0),"")</f>
        <v/>
      </c>
    </row>
    <row r="87" spans="1:12" ht="15" customHeight="1">
      <c r="A87" s="150"/>
      <c r="B87" s="151" t="str">
        <f>IFERROR(VLOOKUP(D87,DB!A:K,11,0),"")</f>
        <v/>
      </c>
      <c r="C87" s="151"/>
      <c r="D87" s="151"/>
      <c r="E87" s="152"/>
      <c r="F87" s="153"/>
      <c r="G87" s="154">
        <f ca="1">IFERROR(NOW()-F87,"")</f>
        <v>45951.592033449073</v>
      </c>
      <c r="H87" s="153"/>
      <c r="I87" s="151" t="str">
        <f>IFERROR(VLOOKUP(D87,DB!A:F,6,0),"")</f>
        <v/>
      </c>
      <c r="J87" s="151" t="str">
        <f>IFERROR(VLOOKUP(D87,DB!A:G,7,0),"")</f>
        <v/>
      </c>
      <c r="K87" s="155"/>
      <c r="L87" s="156" t="str">
        <f>IFERROR(VLOOKUP(D87,DB!A:I,9,0),"")</f>
        <v/>
      </c>
    </row>
  </sheetData>
  <customSheetViews>
    <customSheetView guid="{F6042A99-DD27-4453-835D-0834D95730CC}" filter="1" showAutoFilter="1">
      <pageMargins left="0" right="0" top="0" bottom="0" header="0" footer="0"/>
      <autoFilter ref="B1:M1" xr:uid="{5ED0E448-AF3B-4CE8-B180-30AC1141DE55}"/>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39003</v>
      </c>
      <c r="N1" s="91" t="s">
        <v>39004</v>
      </c>
      <c r="O1" s="91" t="s">
        <v>39005</v>
      </c>
      <c r="P1" s="91" t="s">
        <v>39006</v>
      </c>
      <c r="Q1" s="91" t="s">
        <v>39007</v>
      </c>
      <c r="R1" s="91" t="s">
        <v>39008</v>
      </c>
      <c r="S1" s="91" t="s">
        <v>39009</v>
      </c>
      <c r="T1" s="91" t="s">
        <v>39010</v>
      </c>
      <c r="U1" s="91" t="s">
        <v>39011</v>
      </c>
      <c r="V1" s="91" t="s">
        <v>39012</v>
      </c>
      <c r="W1" s="91" t="s">
        <v>39013</v>
      </c>
      <c r="X1" s="91" t="s">
        <v>39014</v>
      </c>
      <c r="Y1" s="91" t="s">
        <v>39015</v>
      </c>
      <c r="Z1" s="91" t="s">
        <v>39016</v>
      </c>
      <c r="AA1" s="91" t="s">
        <v>39017</v>
      </c>
      <c r="AB1" s="91" t="s">
        <v>39018</v>
      </c>
      <c r="AC1" s="91" t="s">
        <v>39019</v>
      </c>
      <c r="AD1" s="91" t="s">
        <v>39020</v>
      </c>
      <c r="AE1" s="91" t="s">
        <v>39021</v>
      </c>
      <c r="AF1" s="91" t="s">
        <v>39022</v>
      </c>
      <c r="AG1" s="91" t="s">
        <v>39023</v>
      </c>
      <c r="AH1" s="91" t="s">
        <v>39024</v>
      </c>
      <c r="AI1" s="91" t="s">
        <v>39025</v>
      </c>
      <c r="AJ1" s="91" t="s">
        <v>39026</v>
      </c>
      <c r="AK1" s="91" t="s">
        <v>39027</v>
      </c>
      <c r="AL1" s="91" t="s">
        <v>39028</v>
      </c>
      <c r="AM1" s="91" t="s">
        <v>39029</v>
      </c>
      <c r="AN1" s="91" t="s">
        <v>39030</v>
      </c>
      <c r="AO1" s="91" t="s">
        <v>39031</v>
      </c>
      <c r="AP1" s="91" t="s">
        <v>39032</v>
      </c>
      <c r="AQ1" s="91" t="s">
        <v>39033</v>
      </c>
      <c r="AR1" s="91" t="s">
        <v>39034</v>
      </c>
      <c r="AS1" s="91" t="s">
        <v>39035</v>
      </c>
      <c r="AT1" s="91" t="s">
        <v>39036</v>
      </c>
      <c r="AU1" s="91" t="s">
        <v>39037</v>
      </c>
      <c r="AV1" s="91" t="s">
        <v>39038</v>
      </c>
      <c r="AW1" s="91" t="s">
        <v>39039</v>
      </c>
      <c r="AX1" s="91" t="s">
        <v>39040</v>
      </c>
      <c r="AY1" s="91" t="s">
        <v>39041</v>
      </c>
      <c r="AZ1" s="91" t="s">
        <v>39042</v>
      </c>
      <c r="BA1" s="91" t="s">
        <v>39043</v>
      </c>
      <c r="BB1" s="91" t="s">
        <v>39044</v>
      </c>
      <c r="BC1" s="91" t="s">
        <v>39045</v>
      </c>
      <c r="BD1" s="91" t="s">
        <v>39046</v>
      </c>
      <c r="BE1" s="91" t="s">
        <v>39047</v>
      </c>
      <c r="BF1" s="91" t="s">
        <v>39048</v>
      </c>
      <c r="BG1" s="91" t="s">
        <v>39049</v>
      </c>
      <c r="BH1" s="91" t="s">
        <v>39050</v>
      </c>
      <c r="BI1" s="91" t="s">
        <v>39051</v>
      </c>
      <c r="BJ1" s="91" t="s">
        <v>39052</v>
      </c>
      <c r="BK1" s="91" t="s">
        <v>39053</v>
      </c>
      <c r="BL1" s="91" t="s">
        <v>39054</v>
      </c>
      <c r="BM1" s="91" t="s">
        <v>39055</v>
      </c>
      <c r="BN1" s="91" t="s">
        <v>39056</v>
      </c>
      <c r="BO1" s="91" t="s">
        <v>39057</v>
      </c>
      <c r="BP1" s="91" t="s">
        <v>39058</v>
      </c>
      <c r="BQ1" s="91" t="s">
        <v>39059</v>
      </c>
      <c r="BR1" s="91" t="s">
        <v>39060</v>
      </c>
      <c r="BS1" s="91" t="s">
        <v>39061</v>
      </c>
      <c r="BT1" s="91" t="s">
        <v>39062</v>
      </c>
      <c r="BU1" s="91" t="s">
        <v>39063</v>
      </c>
      <c r="BV1" s="91" t="s">
        <v>39064</v>
      </c>
      <c r="BW1" s="91" t="s">
        <v>39065</v>
      </c>
      <c r="BX1" s="91" t="s">
        <v>39066</v>
      </c>
      <c r="BY1" s="91" t="s">
        <v>39067</v>
      </c>
      <c r="BZ1" s="91" t="s">
        <v>39068</v>
      </c>
      <c r="CA1" s="91" t="s">
        <v>39069</v>
      </c>
      <c r="CB1" s="91" t="s">
        <v>39070</v>
      </c>
      <c r="CC1" s="91" t="s">
        <v>39071</v>
      </c>
      <c r="CD1" s="91" t="s">
        <v>39072</v>
      </c>
      <c r="CE1" s="91" t="s">
        <v>39073</v>
      </c>
      <c r="CF1" s="91" t="s">
        <v>39074</v>
      </c>
      <c r="CG1" s="91" t="s">
        <v>39075</v>
      </c>
      <c r="CH1" s="91" t="s">
        <v>39076</v>
      </c>
      <c r="CI1" s="91" t="s">
        <v>39077</v>
      </c>
      <c r="CJ1" s="91" t="s">
        <v>39078</v>
      </c>
    </row>
    <row r="2" spans="1:88" s="71" customFormat="1" ht="31.5" customHeight="1">
      <c r="A2" s="64" t="s">
        <v>39079</v>
      </c>
      <c r="B2" s="64" t="s">
        <v>27</v>
      </c>
      <c r="C2" s="64">
        <v>1</v>
      </c>
      <c r="D2" s="64" t="s">
        <v>19312</v>
      </c>
      <c r="E2" s="88" t="s">
        <v>39001</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144.86495011574152</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126.59219548611145</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7.0962579861079575</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45951.592033449073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45951.592033449073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45951.592033449073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45951.592033449073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45951.592033449073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45951.592033449073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45951.592033449073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45951.592033449073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45951.592033449073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45951.592033449073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45951.592033449073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45951.592033449073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45951.592033449073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45951.592033449073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45951.592033449073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45951.592033449073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45951.592033449073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45951.592033449073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45951.592033449073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45951.592033449073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45951.592033449073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45951.592033449073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45951.592033449073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45951.592033449073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45951.592033449073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45951.592033449073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45951.592033449073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45951.592033449073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45951.592033449073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45951.592033449073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45951.592033449073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45951.592033449073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45951.592033449073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45951.592033449073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45951.592033449073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45951.592033449073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45951.592033449073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45951.592033449073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45951.592033449073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45951.592033449073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45951.592033449073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45951.592033449073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45951.592033449073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45951.592033449073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45951.592033449073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45951.592033449073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45951.592033449073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45951.592033449073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45951.592033449073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45951.592033449073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45951.592033449073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45951.592033449073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45951.592033449073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45951.592033449073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45951.592033449073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45951.592033449073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45951.592033449073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45951.592033449073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45951.592033449073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45951.592033449073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45951.592033449073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45951.592033449073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45951.592033449073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45951.592033449073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45951.592033449073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45951.592033449073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45951.592033449073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9"/>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6" ca="1" si="0">IFERROR(NOW()-F2,"-")</f>
        <v>45951.592033449073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45951.592033449073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45951.592033449073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45951.592033449073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45951.592033449073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45951.592033449073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45951.592033449073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45951.592033449073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45951.592033449073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45951.592033449073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45951.592033449073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45951.592033449073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45951.592033449073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45951.592033449073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45951.592033449073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45951.592033449073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45951.592033449073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45951.592033449073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45951.592033449073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45951.592033449073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45951.592033449073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45951.592033449073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45951.592033449073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45951.592033449073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45951.592033449073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45951.592033449073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45951.592033449073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45951.592033449073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45951.592033449073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45951.592033449073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45951.592033449073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45951.592033449073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45951.592033449073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45951.592033449073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45951.592033449073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ref="G37:G100" ca="1" si="1">IFERROR(NOW()-F37,"-")</f>
        <v>45951.592033449073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45951.592033449073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45951.592033449073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45951.592033449073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45951.592033449073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45951.592033449073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45951.592033449073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45951.592033449073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45951.592033449073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45951.592033449073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45951.592033449073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45951.592033449073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45951.592033449073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45951.592033449073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45951.592033449073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45951.592033449073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45951.592033449073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45951.592033449073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45951.592033449073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45951.592033449073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45951.592033449073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45951.592033449073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45951.592033449073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45951.592033449073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45951.592033449073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45951.592033449073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45951.592033449073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45951.592033449073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45951.592033449073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45951.592033449073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45951.592033449073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45951.592033449073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45951.592033449073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45951.592033449073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45951.592033449073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45951.592033449073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45951.592033449073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45951.592033449073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45951.592033449073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45951.592033449073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45951.592033449073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45951.592033449073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45951.592033449073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45951.592033449073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45951.592033449073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45951.592033449073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45951.592033449073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45951.592033449073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45951.592033449073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45951.592033449073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45951.592033449073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45951.592033449073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45951.592033449073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45951.592033449073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45951.592033449073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45951.592033449073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45951.592033449073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45951.592033449073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45951.592033449073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45951.592033449073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45951.592033449073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45951.592033449073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45951.592033449073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45951.592033449073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ref="G101:G164" ca="1" si="2">IFERROR(NOW()-F101,"-")</f>
        <v>45951.592033449073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45951.592033449073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45951.592033449073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45951.592033449073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45951.592033449073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45951.592033449073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45951.592033449073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45951.592033449073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45951.592033449073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45951.592033449073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45951.592033449073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45951.592033449073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45951.592033449073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45951.592033449073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45951.592033449073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45951.592033449073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45951.592033449073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45951.592033449073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45951.592033449073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45951.592033449073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45951.592033449073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45951.592033449073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45951.592033449073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45951.592033449073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45951.592033449073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45951.592033449073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45951.592033449073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45951.592033449073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45951.592033449073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45951.592033449073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45951.592033449073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45951.592033449073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45951.592033449073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45951.592033449073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45951.592033449073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45951.592033449073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45951.592033449073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45951.592033449073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45951.592033449073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45951.592033449073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45951.592033449073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45951.592033449073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45951.592033449073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45951.592033449073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45951.592033449073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45951.592033449073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45951.592033449073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45951.592033449073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45951.592033449073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45951.592033449073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45951.592033449073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45951.592033449073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45951.592033449073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45951.592033449073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45951.592033449073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45951.592033449073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45951.592033449073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45951.592033449073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45951.592033449073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45951.592033449073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45951.592033449073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45951.592033449073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45951.592033449073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45951.592033449073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ref="G165:G228" ca="1" si="3">IFERROR(NOW()-F165,"-")</f>
        <v>45951.592033449073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45951.592033449073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45951.592033449073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45951.592033449073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45951.592033449073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45951.592033449073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45951.592033449073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45951.592033449073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45951.592033449073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45951.592033449073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45951.592033449073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45951.592033449073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45951.592033449073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45951.592033449073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45951.592033449073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45951.592033449073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45951.592033449073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45951.592033449073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45951.592033449073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45951.592033449073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45951.592033449073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45951.592033449073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45951.592033449073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45951.592033449073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45951.592033449073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45951.592033449073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45951.592033449073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45951.592033449073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45951.592033449073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45951.592033449073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45951.592033449073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45951.592033449073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45951.592033449073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45951.592033449073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45951.592033449073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45951.592033449073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45951.592033449073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45951.592033449073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45951.592033449073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45951.592033449073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45951.592033449073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45951.592033449073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45951.592033449073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45951.592033449073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45951.592033449073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45951.592033449073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45951.592033449073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45951.592033449073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45951.592033449073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45951.592033449073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45951.592033449073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45951.592033449073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45951.592033449073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45951.592033449073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45951.592033449073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45951.592033449073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45951.592033449073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45951.592033449073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45951.592033449073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45951.592033449073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45951.592033449073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45951.592033449073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45951.592033449073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45951.592033449073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ref="G229:G292" ca="1" si="4">IFERROR(NOW()-F229,"-")</f>
        <v>45951.592033449073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45951.592033449073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45951.592033449073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45951.592033449073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45951.592033449073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45951.592033449073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45951.592033449073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45951.592033449073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45951.592033449073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45951.592033449073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45951.592033449073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45951.592033449073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45951.592033449073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45951.592033449073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45951.592033449073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45951.592033449073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45951.592033449073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45951.592033449073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45951.592033449073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45951.592033449073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45951.592033449073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45951.592033449073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45951.592033449073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45951.592033449073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45951.592033449073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45951.592033449073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45951.592033449073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45951.592033449073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45951.592033449073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45951.592033449073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45951.592033449073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45951.592033449073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45951.592033449073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45951.592033449073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45951.592033449073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45951.592033449073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45951.592033449073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45951.592033449073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45951.592033449073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45951.592033449073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45951.592033449073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45951.592033449073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45951.592033449073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45951.592033449073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45951.592033449073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45951.592033449073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45951.592033449073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45951.592033449073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45951.592033449073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45951.592033449073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45951.592033449073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45951.592033449073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45951.592033449073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45951.592033449073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45951.592033449073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45951.592033449073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45951.592033449073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45951.592033449073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45951.592033449073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45951.592033449073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45951.592033449073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45951.592033449073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45951.592033449073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45951.592033449073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ref="G293:G356" ca="1" si="5">IFERROR(NOW()-F293,"-")</f>
        <v>45951.592033449073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45951.592033449073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45951.592033449073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45951.592033449073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45951.592033449073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45951.592033449073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45951.592033449073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45951.592033449073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45951.592033449073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45951.592033449073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45951.592033449073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45951.592033449073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45951.592033449073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45951.592033449073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45951.592033449073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45951.592033449073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45951.592033449073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45951.592033449073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45951.592033449073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45951.592033449073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45951.592033449073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45951.592033449073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45951.592033449073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45951.592033449073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45951.592033449073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45951.592033449073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45951.592033449073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45951.592033449073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45951.592033449073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45951.592033449073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45951.592033449073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45951.592033449073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45951.592033449073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45951.592033449073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45951.592033449073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45951.592033449073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45951.592033449073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45951.592033449073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45951.592033449073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45951.592033449073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45951.592033449073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45951.592033449073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45951.592033449073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45951.592033449073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45951.592033449073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45951.592033449073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45951.592033449073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45951.592033449073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45951.592033449073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45951.592033449073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45951.592033449073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45951.592033449073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45951.592033449073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45951.592033449073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45951.592033449073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45951.592033449073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45951.592033449073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45951.592033449073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45951.592033449073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45951.592033449073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45951.592033449073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45951.592033449073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45951.592033449073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45951.592033449073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ref="G357:G420" ca="1" si="6">IFERROR(NOW()-F357,"-")</f>
        <v>45951.592033449073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45951.592033449073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45951.592033449073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45951.592033449073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45951.592033449073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45951.592033449073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45951.592033449073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45951.592033449073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45951.592033449073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45951.592033449073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45951.592033449073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45951.592033449073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45951.592033449073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45951.592033449073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45951.592033449073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45951.592033449073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45951.592033449073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45951.592033449073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45951.592033449073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45951.592033449073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45951.592033449073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45951.592033449073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45951.592033449073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45951.592033449073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45951.592033449073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45951.592033449073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45951.592033449073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45951.592033449073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45951.592033449073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45951.592033449073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45951.592033449073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45951.592033449073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45951.592033449073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45951.592033449073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45951.592033449073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45951.592033449073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45951.592033449073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45951.592033449073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45951.592033449073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45951.592033449073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45951.592033449073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45951.592033449073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45951.592033449073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45951.592033449073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45951.592033449073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45951.592033449073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45951.592033449073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45951.592033449073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45951.592033449073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45951.592033449073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45951.592033449073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45951.592033449073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45951.592033449073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45951.592033449073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45951.592033449073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45951.592033449073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45951.592033449073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45951.592033449073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45951.592033449073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45951.592033449073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45951.592033449073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45951.592033449073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45951.592033449073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45951.592033449073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ref="G421:G484" ca="1" si="7">IFERROR(NOW()-F421,"-")</f>
        <v>45951.592033449073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45951.592033449073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45951.592033449073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45951.592033449073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45951.592033449073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45951.592033449073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45951.592033449073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45951.592033449073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45951.592033449073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45951.592033449073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45951.592033449073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45951.592033449073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45951.592033449073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45951.592033449073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45951.592033449073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45951.592033449073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45951.592033449073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45951.592033449073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45951.592033449073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45951.592033449073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45951.592033449073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45951.592033449073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45951.592033449073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45951.592033449073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45951.592033449073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45951.592033449073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45951.592033449073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45951.592033449073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45951.592033449073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45951.592033449073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45951.592033449073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45951.592033449073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45951.592033449073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45951.592033449073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45951.592033449073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45951.592033449073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45951.592033449073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45951.592033449073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45951.592033449073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45951.592033449073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45951.592033449073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45951.592033449073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45951.592033449073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45951.592033449073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45951.592033449073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45951.592033449073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45951.592033449073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45951.592033449073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45951.592033449073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45951.592033449073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45951.592033449073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45951.592033449073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45951.592033449073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45951.592033449073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45951.592033449073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45951.592033449073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45951.592033449073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45951.592033449073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45951.592033449073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45951.592033449073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45951.592033449073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45951.592033449073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45951.592033449073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45951.592033449073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ref="G485:G548" ca="1" si="8">IFERROR(NOW()-F485,"-")</f>
        <v>45951.592033449073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45951.592033449073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45951.592033449073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45951.592033449073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45951.592033449073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45951.592033449073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45951.592033449073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45951.592033449073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45951.592033449073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45951.592033449073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45951.592033449073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45951.592033449073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45951.592033449073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45951.592033449073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45951.592033449073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45951.592033449073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45951.592033449073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45951.592033449073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45951.592033449073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45951.592033449073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45951.592033449073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45951.592033449073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45951.592033449073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45951.592033449073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45951.592033449073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45951.592033449073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45951.592033449073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45951.592033449073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45951.592033449073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45951.592033449073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45951.592033449073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45951.592033449073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45951.592033449073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45951.592033449073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45951.592033449073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45951.592033449073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45951.592033449073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45951.592033449073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45951.592033449073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45951.592033449073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45951.592033449073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45951.592033449073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45951.592033449073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45951.592033449073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45951.592033449073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45951.592033449073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45951.592033449073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45951.592033449073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45951.592033449073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45951.592033449073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45951.592033449073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45951.592033449073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45951.592033449073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45951.592033449073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45951.592033449073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45951.592033449073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45951.592033449073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45951.592033449073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45951.592033449073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45951.592033449073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45951.592033449073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45951.592033449073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45951.592033449073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45951.592033449073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ref="G549:G612" ca="1" si="9">IFERROR(NOW()-F549,"-")</f>
        <v>45951.592033449073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45951.592033449073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45951.592033449073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45951.592033449073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45951.592033449073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45951.592033449073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45951.592033449073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45951.592033449073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45951.592033449073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45951.592033449073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45951.592033449073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45951.592033449073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45951.592033449073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45951.592033449073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45951.592033449073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45951.592033449073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45951.592033449073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45951.592033449073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45951.592033449073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45951.592033449073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45951.592033449073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45951.592033449073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45951.592033449073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45951.592033449073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45951.592033449073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45951.592033449073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45951.592033449073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45951.592033449073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45951.592033449073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45951.592033449073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45951.592033449073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45951.592033449073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45951.592033449073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45951.592033449073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45951.592033449073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45951.592033449073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45951.592033449073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45951.592033449073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45951.592033449073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45951.592033449073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45951.592033449073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45951.592033449073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45951.592033449073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45951.592033449073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45951.592033449073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45951.592033449073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45951.592033449073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45951.592033449073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45951.592033449073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45951.592033449073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45951.592033449073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45951.592033449073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45951.592033449073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45951.592033449073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45951.592033449073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45951.592033449073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45951.592033449073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45951.592033449073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45951.592033449073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45951.592033449073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45951.592033449073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45951.592033449073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45951.592033449073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45951.592033449073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ref="G613:G676" ca="1" si="10">IFERROR(NOW()-F613,"-")</f>
        <v>45951.592033449073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45951.592033449073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45951.592033449073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45951.592033449073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45951.592033449073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45951.592033449073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45951.592033449073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45951.592033449073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45951.592033449073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45951.592033449073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45951.592033449073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45951.592033449073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45951.592033449073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45951.592033449073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45951.592033449073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45951.592033449073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45951.592033449073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45951.592033449073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45951.592033449073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45951.592033449073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45951.592033449073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45951.592033449073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45951.592033449073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45951.592033449073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45951.592033449073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45951.592033449073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45951.592033449073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45951.592033449073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45951.592033449073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45951.592033449073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45951.592033449073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45951.592033449073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45951.592033449073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45951.592033449073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45951.592033449073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45951.592033449073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45951.592033449073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45951.592033449073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45951.592033449073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45951.592033449073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45951.592033449073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45951.592033449073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45951.592033449073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45951.592033449073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45951.592033449073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45951.592033449073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45951.592033449073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45951.592033449073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45951.592033449073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45951.592033449073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45951.592033449073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45951.592033449073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45951.592033449073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45951.592033449073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45951.592033449073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45951.592033449073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45951.592033449073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45951.592033449073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45951.592033449073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45951.592033449073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45951.592033449073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45951.592033449073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45951.592033449073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45951.592033449073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ref="G677:G740" ca="1" si="11">IFERROR(NOW()-F677,"-")</f>
        <v>45951.592033449073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45951.592033449073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45951.592033449073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45951.592033449073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45951.592033449073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45951.592033449073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45951.592033449073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45951.592033449073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45951.592033449073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45951.592033449073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45951.592033449073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45951.592033449073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45951.592033449073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45951.592033449073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45951.592033449073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45951.592033449073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45951.592033449073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45951.592033449073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45951.592033449073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45951.592033449073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45951.592033449073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45951.592033449073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45951.592033449073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45951.592033449073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45951.592033449073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45951.592033449073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45951.592033449073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45951.592033449073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45951.592033449073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45951.592033449073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45951.592033449073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45951.592033449073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45951.592033449073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45951.592033449073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45951.592033449073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45951.592033449073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45951.592033449073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45951.592033449073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45951.592033449073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45951.592033449073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45951.592033449073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45951.592033449073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45951.592033449073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45951.592033449073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45951.592033449073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45951.592033449073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45951.592033449073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45951.592033449073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45951.592033449073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45951.592033449073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45951.592033449073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45951.592033449073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45951.592033449073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45951.592033449073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45951.592033449073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45951.592033449073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45951.592033449073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45951.592033449073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45951.592033449073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45951.592033449073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45951.592033449073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45951.592033449073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45951.592033449073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45951.592033449073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ref="G741:G804" ca="1" si="12">IFERROR(NOW()-F741,"-")</f>
        <v>45951.592033449073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45951.592033449073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45951.592033449073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45951.592033449073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45951.592033449073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45951.592033449073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45951.592033449073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45951.592033449073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45951.592033449073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45951.592033449073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45951.592033449073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45951.592033449073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45951.592033449073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45951.592033449073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45951.592033449073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45951.592033449073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45951.592033449073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45951.592033449073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45951.592033449073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45951.592033449073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45951.592033449073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45951.592033449073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45951.592033449073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45951.592033449073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45951.592033449073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45951.592033449073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45951.592033449073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45951.592033449073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45951.592033449073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45951.592033449073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45951.592033449073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45951.592033449073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45951.592033449073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45951.592033449073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45951.592033449073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45951.592033449073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45951.592033449073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45951.592033449073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45951.592033449073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45951.592033449073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45951.592033449073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45951.592033449073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45951.592033449073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45951.592033449073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45951.592033449073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45951.592033449073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45951.592033449073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45951.592033449073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45951.592033449073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45951.592033449073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45951.592033449073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45951.592033449073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45951.592033449073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45951.592033449073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45951.592033449073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45951.592033449073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45951.592033449073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45951.592033449073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45951.592033449073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45951.592033449073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45951.592033449073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45951.592033449073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45951.592033449073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45951.592033449073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ref="G805:G868" ca="1" si="13">IFERROR(NOW()-F805,"-")</f>
        <v>45951.592033449073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45951.592033449073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45951.592033449073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45951.592033449073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45951.592033449073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45951.592033449073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45951.592033449073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45951.592033449073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45951.592033449073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45951.592033449073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45951.592033449073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45951.592033449073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45951.592033449073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45951.592033449073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45951.592033449073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45951.592033449073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45951.592033449073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45951.592033449073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45951.592033449073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45951.592033449073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45951.592033449073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45951.592033449073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45951.592033449073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45951.592033449073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45951.592033449073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45951.592033449073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45951.592033449073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45951.592033449073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45951.592033449073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45951.592033449073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45951.592033449073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45951.592033449073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45951.592033449073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45951.592033449073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45951.592033449073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45951.592033449073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45951.592033449073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45951.592033449073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45951.592033449073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45951.592033449073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45951.592033449073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45951.592033449073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45951.592033449073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45951.592033449073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45951.592033449073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45951.592033449073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45951.592033449073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45951.592033449073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45951.592033449073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45951.592033449073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45951.592033449073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45951.592033449073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45951.592033449073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45951.592033449073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45951.592033449073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45951.592033449073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45951.592033449073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45951.592033449073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45951.592033449073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45951.592033449073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45951.592033449073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45951.592033449073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45951.592033449073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45951.592033449073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ref="G869:G932" ca="1" si="14">IFERROR(NOW()-F869,"-")</f>
        <v>45951.592033449073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45951.592033449073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45951.592033449073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45951.592033449073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45951.592033449073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45951.592033449073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45951.592033449073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45951.592033449073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45951.592033449073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45951.592033449073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45951.592033449073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45951.592033449073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45951.592033449073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45951.592033449073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45951.592033449073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45951.592033449073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45951.592033449073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45951.592033449073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45951.592033449073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45951.592033449073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45951.592033449073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45951.592033449073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45951.592033449073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45951.592033449073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45951.592033449073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45951.592033449073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45951.592033449073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45951.592033449073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45951.592033449073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45951.592033449073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45951.592033449073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45951.592033449073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45951.592033449073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45951.592033449073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45951.592033449073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45951.592033449073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45951.592033449073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45951.592033449073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45951.592033449073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45951.592033449073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45951.592033449073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45951.592033449073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45951.592033449073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45951.592033449073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45951.592033449073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45951.592033449073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45951.592033449073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45951.592033449073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45951.592033449073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45951.592033449073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45951.592033449073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45951.592033449073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45951.592033449073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45951.592033449073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45951.592033449073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45951.592033449073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45951.592033449073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45951.592033449073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45951.592033449073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45951.592033449073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45951.592033449073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45951.592033449073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45951.592033449073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45951.592033449073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ref="G933:G996" ca="1" si="15">IFERROR(NOW()-F933,"-")</f>
        <v>45951.592033449073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45951.592033449073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45951.592033449073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45951.592033449073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45951.592033449073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45951.592033449073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45951.592033449073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45951.592033449073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45951.592033449073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45951.592033449073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45951.592033449073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45951.592033449073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45951.592033449073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45951.592033449073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45951.592033449073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45951.592033449073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45951.592033449073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45951.592033449073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45951.592033449073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45951.592033449073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45951.592033449073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45951.592033449073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45951.592033449073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45951.592033449073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45951.592033449073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45951.592033449073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45951.592033449073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45951.592033449073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45951.592033449073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45951.592033449073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45951.592033449073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45951.592033449073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45951.592033449073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45951.592033449073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45951.592033449073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45951.592033449073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45951.592033449073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45951.592033449073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45951.592033449073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45951.592033449073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45951.592033449073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45951.592033449073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45951.592033449073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45951.592033449073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45951.592033449073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45951.592033449073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45951.592033449073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45951.592033449073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45951.592033449073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45951.592033449073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45951.592033449073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45951.592033449073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45951.592033449073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45951.592033449073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45951.592033449073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45951.592033449073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45951.592033449073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45951.592033449073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45951.592033449073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45951.592033449073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45951.592033449073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45951.592033449073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45951.592033449073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45951.592033449073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ref="G997:G1060" ca="1" si="16">IFERROR(NOW()-F997,"-")</f>
        <v>45951.592033449073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45951.592033449073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45951.592033449073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45951.592033449073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45951.592033449073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45951.592033449073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45951.592033449073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45951.592033449073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45951.592033449073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45951.592033449073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45951.592033449073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45951.592033449073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45951.592033449073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45951.592033449073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45951.592033449073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45951.592033449073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45951.592033449073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45951.592033449073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45951.592033449073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45951.592033449073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45951.592033449073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45951.592033449073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45951.592033449073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45951.592033449073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45951.592033449073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45951.592033449073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45951.592033449073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45951.592033449073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45951.592033449073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45951.592033449073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45951.592033449073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45951.592033449073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45951.592033449073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45951.592033449073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45951.592033449073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45951.592033449073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45951.592033449073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45951.592033449073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45951.592033449073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45951.592033449073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45951.592033449073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45951.592033449073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45951.592033449073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45951.592033449073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45951.592033449073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45951.592033449073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45951.592033449073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45951.592033449073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45951.592033449073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45951.592033449073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45951.592033449073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45951.592033449073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45951.592033449073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45951.592033449073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45951.592033449073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45951.592033449073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45951.592033449073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45951.592033449073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45951.592033449073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45951.592033449073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45951.592033449073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45951.592033449073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45951.592033449073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45951.592033449073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ref="G1061:G1124" ca="1" si="17">IFERROR(NOW()-F1061,"-")</f>
        <v>45951.592033449073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45951.592033449073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45951.592033449073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45951.592033449073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45951.592033449073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45951.592033449073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45951.592033449073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45951.592033449073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45951.592033449073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45951.592033449073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45951.592033449073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45951.592033449073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45951.592033449073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45951.592033449073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45951.592033449073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45951.592033449073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45951.592033449073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45951.592033449073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45951.592033449073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45951.592033449073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45951.592033449073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45951.592033449073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45951.592033449073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45951.592033449073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45951.592033449073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45951.592033449073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45951.592033449073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45951.592033449073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45951.592033449073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45951.592033449073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45951.592033449073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45951.592033449073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45951.592033449073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45951.592033449073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45951.592033449073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45951.592033449073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45951.592033449073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45951.592033449073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45951.592033449073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45951.592033449073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45951.592033449073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45951.592033449073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45951.592033449073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45951.592033449073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45951.592033449073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45951.592033449073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45951.592033449073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45951.592033449073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45951.592033449073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45951.592033449073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45951.592033449073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45951.592033449073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45951.592033449073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45951.592033449073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45951.592033449073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45951.592033449073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45951.592033449073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45951.592033449073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45951.592033449073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45951.592033449073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45951.592033449073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45951.592033449073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45951.592033449073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45951.592033449073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ref="G1125:G1139" ca="1" si="18">IFERROR(NOW()-F1125,"-")</f>
        <v>45951.592033449073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45951.592033449073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45951.592033449073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45951.592033449073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45951.592033449073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45951.592033449073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45951.592033449073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45951.592033449073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45951.592033449073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45951.592033449073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45951.592033449073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45951.592033449073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45951.592033449073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45951.592033449073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45951.592033449073</v>
      </c>
      <c r="H1139" s="22"/>
      <c r="I1139" s="19" t="str">
        <f>IFERROR(VLOOKUP(D1139,DB!A:F,6,0),"")</f>
        <v/>
      </c>
      <c r="J1139" s="18" t="str">
        <f>IFERROR(VLOOKUP(D1139,DB!A:G,7,0),"")</f>
        <v/>
      </c>
      <c r="K1139" s="47"/>
      <c r="L1139" s="23" t="str">
        <f>IFERROR(VLOOKUP(D1139,DB!A:I,9,0),"")</f>
        <v/>
      </c>
    </row>
  </sheetData>
  <dataValidations count="2">
    <dataValidation allowBlank="1" showInputMessage="1" showErrorMessage="1" sqref="E1" xr:uid="{5914219A-CB83-432D-936A-CC0CB6F3982A}"/>
    <dataValidation type="list" allowBlank="1" showInputMessage="1" showErrorMessage="1" sqref="E2:E11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6"/>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248.11131585647672</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123"/>
      <c r="E3" s="100"/>
      <c r="F3" s="125"/>
      <c r="G3" s="126">
        <f ca="1">IFERROR(NOW()-F3,"")</f>
        <v>45951.592033449073</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45951.592033449073</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45951.592033449073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45951.592033449073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45951.592033449073</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45951.592033449073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45951.592033449073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45951.592033449073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45951.592033449073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45951.592033449073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45951.592033449073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45951.592033449073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45951.592033449073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45951.592033449073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45951.592033449073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45951.592033449073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45951.592033449073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45951.592033449073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45951.592033449073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45951.592033449073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45951.592033449073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45951.592033449073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45951.592033449073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45951.592033449073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45951.592033449073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45951.592033449073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45951.592033449073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45951.592033449073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45951.592033449073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45951.592033449073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45951.592033449073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45951.592033449073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45951.592033449073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45951.592033449073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45951.592033449073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45951.592033449073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45951.592033449073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45951.592033449073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45951.592033449073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45951.592033449073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45951.592033449073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45951.592033449073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45951.592033449073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45951.592033449073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45951.592033449073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45951.592033449073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45951.592033449073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45951.592033449073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45951.592033449073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45951.592033449073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45951.592033449073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45951.592033449073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45951.592033449073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45951.592033449073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45951.592033449073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45951.592033449073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45951.592033449073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45951.592033449073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45951.592033449073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45951.592033449073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45951.592033449073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45951.592033449073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45951.592033449073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45951.592033449073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45951.592033449073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45951.592033449073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45951.592033449073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45951.592033449073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45951.592033449073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45951.592033449073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45951.592033449073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45951.592033449073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45951.592033449073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45951.592033449073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45951.592033449073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45951.592033449073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45951.592033449073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45951.592033449073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45951.592033449073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45951.592033449073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45951.592033449073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45951.592033449073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45951.592033449073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45951.592033449073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45951.592033449073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45951.592033449073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45951.592033449073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45951.592033449073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45951.592033449073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45951.592033449073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45951.592033449073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45951.592033449073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45951.592033449073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45951.592033449073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45951.592033449073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45951.592033449073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45951.592033449073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45951.592033449073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45951.592033449073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45951.592033449073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45951.592033449073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45951.592033449073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45951.592033449073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45951.592033449073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45951.592033449073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45951.592033449073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45951.592033449073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45951.592033449073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45951.592033449073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45951.592033449073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45951.592033449073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45951.592033449073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45951.592033449073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45951.592033449073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45951.592033449073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45951.592033449073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45951.592033449073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45951.592033449073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45951.592033449073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45951.592033449073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45951.592033449073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45951.592033449073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45951.592033449073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45951.592033449073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45951.592033449073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45951.592033449073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45951.592033449073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45951.592033449073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45951.592033449073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45951.592033449073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45951.592033449073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45951.592033449073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45951.592033449073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45951.592033449073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45951.592033449073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45951.592033449073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45951.592033449073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45951.592033449073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45951.592033449073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45951.592033449073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45951.592033449073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45951.592033449073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45951.592033449073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45951.592033449073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45951.592033449073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45951.592033449073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45951.592033449073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45951.592033449073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45951.592033449073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45951.592033449073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45951.592033449073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45951.592033449073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45951.592033449073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45951.592033449073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45951.592033449073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45951.592033449073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45951.592033449073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45951.592033449073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45951.592033449073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45951.592033449073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45951.592033449073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45951.592033449073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45951.592033449073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45951.592033449073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45951.592033449073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45951.592033449073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45951.592033449073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45951.592033449073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45951.592033449073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45951.592033449073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45951.592033449073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45951.592033449073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45951.592033449073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45951.592033449073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45951.592033449073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45951.592033449073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45951.592033449073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45951.592033449073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45951.592033449073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45951.592033449073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45951.592033449073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45951.592033449073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45951.592033449073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45951.592033449073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45951.592033449073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45951.592033449073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45951.592033449073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45951.592033449073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45951.592033449073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45951.592033449073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45951.592033449073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45951.592033449073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45951.592033449073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45951.592033449073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45951.592033449073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45951.592033449073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45951.592033449073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45951.592033449073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45951.592033449073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45951.592033449073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45951.592033449073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45951.592033449073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45951.592033449073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45951.592033449073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45951.592033449073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45951.592033449073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45951.592033449073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45951.592033449073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45951.592033449073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45951.592033449073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45951.592033449073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45951.592033449073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45951.592033449073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45951.592033449073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45951.592033449073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45951.592033449073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45951.592033449073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45951.592033449073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45951.592033449073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45951.592033449073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45951.592033449073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45951.592033449073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45951.592033449073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45951.592033449073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45951.592033449073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45951.592033449073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45951.592033449073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45951.592033449073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45951.592033449073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45951.592033449073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45951.592033449073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45951.592033449073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45951.592033449073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45951.592033449073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45951.592033449073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45951.592033449073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45951.592033449073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45951.592033449073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45951.592033449073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45951.592033449073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45951.592033449073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45951.592033449073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45951.592033449073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45951.592033449073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45951.592033449073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45951.592033449073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45951.592033449073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45951.592033449073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45951.592033449073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45951.592033449073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45951.592033449073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45951.592033449073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45951.592033449073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45951.592033449073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45951.592033449073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45951.592033449073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45951.592033449073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45951.592033449073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45951.592033449073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45951.592033449073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45951.592033449073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45951.592033449073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45951.592033449073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45951.592033449073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45951.592033449073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45951.592033449073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45951.592033449073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45951.592033449073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45951.592033449073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45951.592033449073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45951.592033449073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45951.592033449073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45951.592033449073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45951.592033449073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45951.592033449073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45951.592033449073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45951.592033449073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45951.592033449073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45951.592033449073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45951.592033449073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45951.592033449073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45951.592033449073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45951.592033449073</v>
      </c>
      <c r="H285" s="125"/>
      <c r="I285" s="121" t="str">
        <f>IFERROR(VLOOKUP(D285,DB!A:F,6,0),"")</f>
        <v/>
      </c>
      <c r="J285" s="121" t="str">
        <f>IFERROR(VLOOKUP(D285,DB!A:G,7,0),"")</f>
        <v/>
      </c>
      <c r="K285" s="127"/>
      <c r="L285" s="123" t="str">
        <f>IFERROR(VLOOKUP(D285,DB!A:I,9,0),"")</f>
        <v/>
      </c>
    </row>
    <row r="286" spans="1:12" ht="15" customHeight="1">
      <c r="A286" s="128"/>
      <c r="B286" s="128" t="str">
        <f>IFERROR(VLOOKUP(D286,DB!A:K,11,0),"")</f>
        <v/>
      </c>
      <c r="C286" s="129"/>
      <c r="D286" s="130"/>
      <c r="E286" s="131"/>
      <c r="F286" s="132"/>
      <c r="G286" s="133">
        <f ca="1">IFERROR(NOW()-F286,"")</f>
        <v>45951.592033449073</v>
      </c>
      <c r="H286" s="132"/>
      <c r="I286" s="128" t="str">
        <f>IFERROR(VLOOKUP(D286,DB!A:F,6,0),"")</f>
        <v/>
      </c>
      <c r="J286" s="128" t="str">
        <f>IFERROR(VLOOKUP(D286,DB!A:G,7,0),"")</f>
        <v/>
      </c>
      <c r="K286" s="134"/>
      <c r="L286" s="130" t="str">
        <f>IFERROR(VLOOKUP(D286,DB!A:I,9,0),"")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D6" sqref="D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39090</v>
      </c>
      <c r="B2" s="37" t="str">
        <f>IFERROR(VLOOKUP(D2,DB!A:K,11,0),"")</f>
        <v>R5</v>
      </c>
      <c r="C2" s="37">
        <v>3</v>
      </c>
      <c r="D2" s="120" t="s">
        <v>36034</v>
      </c>
      <c r="E2" s="37" t="s">
        <v>38998</v>
      </c>
      <c r="F2" s="38">
        <v>45891.832060185188</v>
      </c>
      <c r="G2" s="146">
        <f ca="1">IFERROR(NOW()-F2,"")</f>
        <v>59.759973263884604</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39001</v>
      </c>
      <c r="F3" s="38">
        <v>45926.188877314817</v>
      </c>
      <c r="G3" s="146">
        <f t="shared" ref="G3" ca="1" si="0">IFERROR(NOW()-F3,"")</f>
        <v>25.403156134256278</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6.8204593749978812</v>
      </c>
      <c r="H4" s="38">
        <v>45944.676192129627</v>
      </c>
      <c r="I4" s="37" t="str">
        <f>IFERROR(VLOOKUP(D4,DB!A:F,6,0),"")</f>
        <v>SCECO</v>
      </c>
      <c r="J4" s="37" t="str">
        <f>IFERROR(VLOOKUP(D4,DB!A:G,7,0),"")</f>
        <v>Dead</v>
      </c>
      <c r="K4" s="37" t="s">
        <v>39095</v>
      </c>
      <c r="L4" s="37" t="str">
        <f>IFERROR(VLOOKUP(D4,DB!A:I,9,0),"")</f>
        <v>Latis</v>
      </c>
    </row>
    <row r="5" spans="1:13" ht="30.75">
      <c r="A5" s="157" t="s">
        <v>39096</v>
      </c>
      <c r="B5" s="157" t="str">
        <f>IFERROR(VLOOKUP(D5,DB!A:K,11,0),"")</f>
        <v>R5</v>
      </c>
      <c r="C5" s="157">
        <v>1</v>
      </c>
      <c r="D5" s="157" t="s">
        <v>34781</v>
      </c>
      <c r="E5" s="157" t="s">
        <v>39001</v>
      </c>
      <c r="F5" s="158">
        <v>45948.661111111112</v>
      </c>
      <c r="G5" s="159">
        <f ca="1">IFERROR(NOW()-F5,"")</f>
        <v>2.93092233796051</v>
      </c>
      <c r="H5" s="158">
        <v>45948.661111111112</v>
      </c>
      <c r="I5" s="157" t="str">
        <f>IFERROR(VLOOKUP(D5,DB!A:F,6,0),"")</f>
        <v>SCECO</v>
      </c>
      <c r="J5" s="157" t="str">
        <f>IFERROR(VLOOKUP(D5,DB!A:G,7,0),"")</f>
        <v>Dead</v>
      </c>
      <c r="K5" s="157" t="s">
        <v>39097</v>
      </c>
      <c r="L5" s="157" t="str">
        <f>IFERROR(VLOOKUP(D5,DB!A:I,9,0),"")</f>
        <v>Latis</v>
      </c>
    </row>
    <row r="6" spans="1:13" ht="15">
      <c r="A6" s="157"/>
      <c r="B6" s="157" t="str">
        <f>IFERROR(VLOOKUP(D6,DB!A:K,11,0),"")</f>
        <v/>
      </c>
      <c r="C6" s="157"/>
      <c r="D6" s="157"/>
      <c r="E6" s="157"/>
      <c r="F6" s="158"/>
      <c r="G6" s="159">
        <f ca="1">IFERROR(NOW()-F6,"")</f>
        <v>45951.592033449073</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45951.592033449073</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45951.592033449073</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45951.592033449073</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45951.592033449073</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45951.592033449073</v>
      </c>
      <c r="H11" s="158"/>
      <c r="I11" s="157" t="str">
        <f>IFERROR(VLOOKUP(D11,DB!A:F,6,0),"")</f>
        <v/>
      </c>
      <c r="J11" s="157" t="str">
        <f>IFERROR(VLOOKUP(D11,DB!A:G,7,0),"")</f>
        <v/>
      </c>
      <c r="K11" s="157"/>
      <c r="L11" s="157" t="str">
        <f>IFERROR(VLOOKUP(D11,DB!A:I,9,0),"")</f>
        <v/>
      </c>
    </row>
    <row r="12" spans="1:13" ht="15">
      <c r="A12" s="157"/>
      <c r="B12" s="157" t="str">
        <f>IFERROR(VLOOKUP(D12,DB!A:K,11,0),"")</f>
        <v>R5</v>
      </c>
      <c r="C12" s="157"/>
      <c r="D12" s="157" t="s">
        <v>29754</v>
      </c>
      <c r="E12" s="157"/>
      <c r="F12" s="158"/>
      <c r="G12" s="159">
        <f ca="1">IFERROR(NOW()-F12,"")</f>
        <v>45951.592033449073</v>
      </c>
      <c r="H12" s="158"/>
      <c r="I12" s="157" t="str">
        <f>IFERROR(VLOOKUP(D12,DB!A:F,6,0),"")</f>
        <v>SCECO</v>
      </c>
      <c r="J12" s="157" t="str">
        <f>IFERROR(VLOOKUP(D12,DB!A:G,7,0),"")</f>
        <v>Good</v>
      </c>
      <c r="K12" s="157"/>
      <c r="L12" s="157" t="str">
        <f>IFERROR(VLOOKUP(D12,DB!A:I,9,0),"")</f>
        <v>Latis</v>
      </c>
    </row>
    <row r="13" spans="1:13" ht="15">
      <c r="A13" s="157"/>
      <c r="B13" s="157" t="str">
        <f>IFERROR(VLOOKUP(D13,DB!A:K,11,0),"")</f>
        <v/>
      </c>
      <c r="C13" s="157"/>
      <c r="D13" s="157"/>
      <c r="E13" s="157"/>
      <c r="F13" s="158"/>
      <c r="G13" s="159">
        <f ca="1">IFERROR(NOW()-F13,"")</f>
        <v>45951.592033449073</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45951.592033449073</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45951.592033449073</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45951.592033449073</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45951.592033449073</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45951.592033449073</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45951.592033449073</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45951.592033449073</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45951.592033449073</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45951.592033449073</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45951.592033449073</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45951.592033449073</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45951.592033449073</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45951.592033449073</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45951.592033449073</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45951.592033449073</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45951.592033449073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45951.592033449073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45951.592033449073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45951.592033449073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45951.592033449073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45951.592033449073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45951.592033449073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45951.592033449073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45951.592033449073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45951.592033449073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45951.592033449073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45951.592033449073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45951.592033449073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45951.592033449073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45951.592033449073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45951.592033449073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45951.592033449073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45951.592033449073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45951.592033449073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45951.592033449073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45951.592033449073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45951.592033449073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45951.592033449073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45951.592033449073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45951.592033449073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45951.592033449073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45951.592033449073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45951.592033449073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45951.592033449073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45951.592033449073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45951.592033449073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45951.592033449073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45951.592033449073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45951.592033449073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45951.592033449073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45951.592033449073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45951.592033449073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45951.592033449073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45951.592033449073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45951.592033449073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45951.592033449073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45951.592033449073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45951.592033449073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45951.592033449073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45951.592033449073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45951.592033449073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45951.592033449073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45951.592033449073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45951.592033449073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45951.592033449073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45951.592033449073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45951.592033449073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45951.592033449073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45951.592033449073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45951.592033449073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45951.592033449073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45951.592033449073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45951.592033449073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45951.592033449073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45951.592033449073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45951.592033449073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45951.592033449073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45951.592033449073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45951.592033449073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45951.592033449073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45951.592033449073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45951.592033449073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45951.592033449073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45951.592033449073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45951.592033449073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45951.592033449073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45951.592033449073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45951.592033449073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45951.592033449073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45951.592033449073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45951.592033449073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45951.592033449073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45951.592033449073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45951.592033449073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45951.592033449073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45951.592033449073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45951.592033449073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45951.592033449073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45951.592033449073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45951.592033449073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45951.592033449073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45951.592033449073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45951.592033449073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45951.592033449073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45951.592033449073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45951.592033449073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45951.592033449073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45951.592033449073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45951.592033449073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45951.592033449073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45951.592033449073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45951.592033449073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45951.592033449073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45951.592033449073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45951.592033449073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45951.592033449073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45951.592033449073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45951.592033449073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45951.592033449073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45951.592033449073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45951.592033449073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45951.592033449073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45951.592033449073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45951.592033449073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45951.592033449073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45951.592033449073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45951.592033449073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45951.592033449073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45951.592033449073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45951.592033449073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45951.592033449073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45951.592033449073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45951.592033449073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45951.592033449073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45951.592033449073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45951.592033449073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45951.592033449073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45951.592033449073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45951.592033449073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45951.592033449073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45951.592033449073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45951.592033449073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45951.592033449073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45951.592033449073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45951.592033449073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45951.592033449073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45951.592033449073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45951.592033449073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45951.592033449073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45951.592033449073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45951.592033449073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45951.592033449073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45951.592033449073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45951.592033449073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45951.592033449073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45951.592033449073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45951.592033449073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45951.592033449073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45951.592033449073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45951.592033449073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45951.592033449073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45951.592033449073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45951.592033449073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45951.592033449073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45951.592033449073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45951.592033449073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45951.592033449073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45951.592033449073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45951.592033449073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45951.592033449073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45951.592033449073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45951.592033449073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45951.592033449073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45951.592033449073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45951.592033449073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45951.592033449073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45951.592033449073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45951.592033449073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45951.592033449073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45951.592033449073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45951.592033449073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45951.592033449073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45951.592033449073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45951.592033449073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45951.592033449073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45951.592033449073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45951.592033449073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45951.592033449073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45951.592033449073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45951.592033449073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45951.592033449073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45951.592033449073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45951.592033449073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45951.592033449073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45951.592033449073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45951.592033449073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45951.592033449073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45951.592033449073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45951.592033449073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45951.592033449073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45951.592033449073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45951.592033449073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45951.592033449073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45951.592033449073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45951.592033449073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45951.592033449073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45951.592033449073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45951.592033449073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45951.592033449073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45951.592033449073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45951.592033449073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45951.592033449073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45951.592033449073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45951.592033449073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45951.592033449073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45951.592033449073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45951.592033449073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45951.592033449073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45951.592033449073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45951.592033449073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45951.592033449073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45951.592033449073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45951.592033449073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45951.592033449073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45951.592033449073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45951.592033449073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45951.592033449073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45951.592033449073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45951.592033449073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45951.592033449073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45951.592033449073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45951.592033449073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45951.592033449073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45951.592033449073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45951.592033449073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45951.592033449073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45951.592033449073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45951.592033449073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45951.592033449073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45951.592033449073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45951.592033449073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45951.592033449073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45951.592033449073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45951.592033449073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45951.592033449073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45951.592033449073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45951.592033449073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45951.592033449073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45951.592033449073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45951.592033449073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45951.592033449073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45951.592033449073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45951.592033449073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45951.592033449073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45951.592033449073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45951.592033449073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45951.592033449073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45951.592033449073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45951.592033449073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45951.592033449073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45951.592033449073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45951.592033449073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45951.592033449073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45951.592033449073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45951.592033449073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45951.592033449073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45951.592033449073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45951.592033449073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45951.592033449073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45951.592033449073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45951.592033449073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45951.592033449073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45951.592033449073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45951.592033449073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45951.592033449073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45951.592033449073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45951.592033449073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45951.592033449073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45951.592033449073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45951.592033449073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45951.592033449073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45951.592033449073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45951.592033449073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45951.592033449073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45951.592033449073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45951.592033449073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45951.592033449073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45951.592033449073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45951.592033449073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45951.592033449073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45951.592033449073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45951.592033449073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45951.592033449073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45951.592033449073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45951.592033449073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45951.592033449073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45951.592033449073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45951.592033449073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45951.592033449073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45951.592033449073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45951.592033449073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45951.592033449073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45951.592033449073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45951.592033449073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45951.592033449073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45951.592033449073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45951.592033449073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45951.592033449073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45951.592033449073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45951.592033449073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45951.592033449073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45951.592033449073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45951.592033449073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45951.592033449073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45951.592033449073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45951.592033449073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45951.592033449073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45951.592033449073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45951.592033449073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45951.592033449073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45951.592033449073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45951.592033449073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45951.592033449073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45951.592033449073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45951.592033449073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45951.592033449073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45951.592033449073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45951.592033449073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45951.592033449073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45951.592033449073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45951.592033449073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45951.592033449073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45951.592033449073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45951.592033449073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45951.592033449073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45951.592033449073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45951.592033449073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45951.592033449073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45951.592033449073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45951.592033449073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45951.592033449073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45951.592033449073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45951.592033449073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45951.592033449073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45951.592033449073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45951.592033449073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45951.592033449073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45951.592033449073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45951.592033449073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45951.592033449073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45951.592033449073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45951.592033449073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45951.592033449073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45951.592033449073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45951.592033449073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45951.592033449073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45951.592033449073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45951.592033449073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45951.592033449073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45951.592033449073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45951.592033449073</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45951.592033449073</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45951.592033449073</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45951.592033449073</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45951.592033449073</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45951.592033449073</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45951.592033449073</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45951.592033449073</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45951.592033449073</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45951.592033449073</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45951.592033449073</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45951.592033449073</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45951.592033449073</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45951.592033449073</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45951.592033449073</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45951.592033449073</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45951.592033449073</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45951.592033449073</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45951.592033449073</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45951.592033449073</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45951.592033449073</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45951.592033449073</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45951.592033449073</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45951.592033449073</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45951.592033449073</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45951.592033449073</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45951.592033449073</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45951.592033449073</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45951.592033449073</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45951.592033449073</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45951.592033449073</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45951.592033449073</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45951.592033449073</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45951.592033449073</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45951.592033449073</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45951.592033449073</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45951.592033449073</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45951.592033449073</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45951.592033449073</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45951.592033449073</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45951.592033449073</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45951.592033449073</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45951.592033449073</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45951.592033449073</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45951.592033449073</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45951.592033449073</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45951.592033449073</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45951.592033449073</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45951.592033449073</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45951.592033449073</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45951.592033449073</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45951.592033449073</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45951.592033449073</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45951.592033449073</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45951.592033449073</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45951.592033449073</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45951.592033449073</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45951.592033449073</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45951.592033449073</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45951.592033449073</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45951.592033449073</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45951.592033449073</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45951.592033449073</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45951.592033449073</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45951.592033449073</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45951.592033449073</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45951.592033449073</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45951.592033449073</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45951.592033449073</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45951.592033449073</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45951.592033449073</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45951.592033449073</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45951.592033449073</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45951.592033449073</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45951.592033449073</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45951.592033449073</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45951.592033449073</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45951.592033449073</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45951.592033449073</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45951.592033449073</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45951.592033449073</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45951.592033449073</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45951.592033449073</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45951.592033449073</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45951.592033449073</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45951.592033449073</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45951.592033449073</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45951.592033449073</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45951.592033449073</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45951.592033449073</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45951.592033449073</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45951.592033449073</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45951.592033449073</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45951.592033449073</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45951.592033449073</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45951.592033449073</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45951.592033449073</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45951.592033449073</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45951.592033449073</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45951.592033449073</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45951.592033449073</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45951.592033449073</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45951.592033449073</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45951.592033449073</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45951.592033449073</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45951.592033449073</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45951.592033449073</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45951.592033449073</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45951.592033449073</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45951.592033449073</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45951.592033449073</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45951.592033449073</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45951.592033449073</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45951.592033449073</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45951.592033449073</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45951.592033449073</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45951.592033449073</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45951.592033449073</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45951.592033449073</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45951.592033449073</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45951.592033449073</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45951.592033449073</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45951.592033449073</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45951.592033449073</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45951.592033449073</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45951.592033449073</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45951.592033449073</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45951.592033449073</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45951.592033449073</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45951.592033449073</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45951.592033449073</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45951.592033449073</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45951.592033449073</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45951.592033449073</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45951.592033449073</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45951.592033449073</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45951.592033449073</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45951.592033449073</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45951.592033449073</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45951.592033449073</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45951.592033449073</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45951.592033449073</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45951.592033449073</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45951.592033449073</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45951.592033449073</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45951.592033449073</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30" ht="15"/>
    <row r="1332" ht="15"/>
    <row r="1333" ht="15"/>
    <row r="1334" ht="15"/>
    <row r="1335"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39098</v>
      </c>
      <c r="B2" s="105" t="str">
        <f>IFERROR(VLOOKUP(D2,DB!A:K,11,0),"")</f>
        <v>R6</v>
      </c>
      <c r="C2" s="107">
        <v>2</v>
      </c>
      <c r="D2" s="105" t="s">
        <v>32605</v>
      </c>
      <c r="E2" s="108" t="s">
        <v>38998</v>
      </c>
      <c r="F2" s="109"/>
      <c r="G2" s="78">
        <f ca="1">IFERROR(NOW()-F2,"-")</f>
        <v>45951.592033449073</v>
      </c>
      <c r="H2" s="109">
        <v>45951.500451388885</v>
      </c>
      <c r="I2" s="105" t="str">
        <f>IFERROR(VLOOKUP(D2,DB!A:F,6,0),"")</f>
        <v>SCECO</v>
      </c>
      <c r="J2" s="104" t="str">
        <f>IFERROR(VLOOKUP(D2,DB!A:G,7,0),"")</f>
        <v>Dead</v>
      </c>
      <c r="K2" s="110" t="s">
        <v>39099</v>
      </c>
      <c r="L2" s="111" t="str">
        <f>IFERROR(VLOOKUP(D2,DB!A:I,9,0),"")</f>
        <v>Latis</v>
      </c>
    </row>
    <row r="3" spans="1:16383" ht="31.5" customHeight="1">
      <c r="A3" s="106"/>
      <c r="B3" s="105" t="str">
        <f>IFERROR(VLOOKUP(D3,DB!A:K,11,0),"")</f>
        <v/>
      </c>
      <c r="C3" s="107"/>
      <c r="D3" s="105"/>
      <c r="E3" s="108"/>
      <c r="F3" s="109"/>
      <c r="G3" s="78">
        <f ca="1">IFERROR(NOW()-F3,"-")</f>
        <v>45951.592033449073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45951.592033449073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45951.592033449073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45951.592033449073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60"/>
      <c r="E7" s="108"/>
      <c r="F7" s="109"/>
      <c r="G7" s="78">
        <f ca="1">IFERROR(NOW()-F7,"-")</f>
        <v>45951.592033449073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45951.592033449073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45951.592033449073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45951.592033449073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45951.592033449073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45951.592033449073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45951.592033449073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45951.592033449073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45951.592033449073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45951.592033449073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45951.592033449073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45951.592033449073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45951.592033449073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45951.592033449073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45951.592033449073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45951.592033449073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45951.592033449073</v>
      </c>
      <c r="H23" s="109"/>
      <c r="I23" s="105" t="str">
        <f>IFERROR(VLOOKUP(D23,DB!A:F,6,0),"")</f>
        <v/>
      </c>
      <c r="J23" s="104" t="str">
        <f>IFERROR(VLOOKUP(D23,DB!A:G,7,0),"")</f>
        <v/>
      </c>
      <c r="K23" s="110"/>
      <c r="L23" s="111" t="str">
        <f>IFERROR(VLOOKUP(D23,DB!A:I,9,0),"")</f>
        <v/>
      </c>
    </row>
  </sheetData>
  <dataValidations count="2">
    <dataValidation allowBlank="1" showInputMessage="1" showErrorMessage="1" sqref="E1" xr:uid="{380493DB-286A-4683-AF55-C78F04945A49}"/>
    <dataValidation type="list" allowBlank="1" showInputMessage="1" showErrorMessage="1" sqref="E2:E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2025-10-21T11:12:49Z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