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47" documentId="13_ncr:1_{F6CB121F-512D-4AA6-A0C1-0FB36C537598}" xr6:coauthVersionLast="47" xr6:coauthVersionMax="47" xr10:uidLastSave="{74BBA2D7-A0C3-4566-AC8E-46E6F7466B1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<sst xmlns="http://schemas.openxmlformats.org/spreadsheetml/2006/main" count="178592" uniqueCount="39080">
  <si>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</si>
  <si>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</si>
  <si>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</si>
  <si>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</si>
  <si>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</si>
  <si>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</si>
  <si>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</si>
  <si>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</si>
  <si>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</si>
  <si>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</si>
  <si>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</si>
  <si>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</si>
  <si>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</si>
  <si>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</si>
  <si>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</si>
  <si>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</si>
  <si>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</si>
  <si>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</si>
  <si>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</si>
  <si>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</si>
  <si>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</si>
  <si>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</si>
  <si>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</si>
  <si>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</si>
  <si>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</si>
  <si>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</si>
  <si>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</si>
  <si>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</si>
  <si>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</si>
  <si>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</si>
  <si>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</si>
  <si>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</si>
  <si>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</si>
  <si>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</si>
  <si>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</si>
  <si>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</si>
  <si>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</si>
  <si>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</si>
  <si>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</si>
  <si>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</si>
  <si>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</si>
  <si>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</si>
  <si>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</si>
  <si>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</si>
  <si>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</si>
  <si>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</si>
  <si>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</si>
  <si>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</si>
  <si>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</si>
  <si>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</si>
  <si>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</si>
  <si>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</si>
  <si>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</si>
  <si>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</si>
  <si>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</si>
  <si>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</si>
  <si>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</si>
  <si>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</si>
  <si>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</si>
  <si>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</si>
  <si>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</si>
  <si>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</si>
  <si>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</si>
  <si>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</si>
  <si>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</si>
  <si>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</si>
  <si>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</si>
  <si>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</si>
  <si>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</si>
  <si>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</si>
  <si>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</si>
  <si>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</si>
  <si>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</si>
  <si>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</si>
  <si>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</si>
  <si>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</si>
  <si>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</si>
  <si>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</si>
  <si>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</si>
  <si>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</si>
  <si>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</si>
  <si>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</si>
  <si>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</si>
  <si>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</si>
  <si>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</si>
  <si>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</si>
  <si>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</si>
  <si>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</si>
  <si>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</si>
  <si>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</si>
  <si>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</si>
  <si>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</si>
  <si>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</si>
  <si>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</si>
  <si>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</si>
  <si>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</si>
  <si>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</si>
  <si>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</si>
  <si>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</si>
  <si>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</si>
  <si>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</si>
  <si>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</si>
  <si>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</si>
  <si>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</si>
  <si>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</si>
  <si>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</si>
  <si>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</si>
  <si>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</si>
  <si>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</si>
  <si>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</si>
  <si>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</si>
  <si>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</si>
  <si>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</si>
  <si>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</si>
  <si>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</si>
  <si>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</si>
  <si>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</si>
  <si>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</si>
  <si>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</si>
  <si>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</si>
  <si>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</si>
  <si>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</si>
  <si>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</si>
  <si>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</si>
  <si>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</si>
  <si>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</si>
  <si>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</si>
  <si>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</si>
  <si>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</si>
  <si>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</si>
  <si>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</si>
  <si>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</si>
  <si>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</si>
  <si>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</si>
  <si>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</si>
  <si>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</si>
  <si>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</si>
  <si>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</si>
  <si>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</si>
  <si>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</si>
  <si>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</si>
  <si>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</si>
  <si>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</si>
  <si>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</si>
  <si>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</si>
  <si>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</si>
  <si>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</si>
  <si>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</si>
  <si>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</si>
  <si>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</si>
  <si>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</si>
  <si>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</si>
  <si>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</si>
  <si>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</si>
  <si>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</si>
  <si>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</si>
  <si>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</si>
  <si>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</si>
  <si>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</si>
  <si>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</si>
  <si>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</si>
  <si>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</si>
  <si>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</si>
  <si>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</si>
  <si>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</si>
  <si>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</si>
  <si>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</si>
  <si>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</si>
  <si>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</si>
  <si>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</si>
  <si>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</si>
  <si>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</si>
  <si>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</si>
  <si>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</si>
  <si>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</si>
  <si>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</si>
  <si>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</si>
  <si>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</si>
  <si>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</si>
  <si>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</si>
  <si>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</si>
  <si>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</si>
  <si>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</si>
  <si>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</si>
  <si>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</si>
  <si>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</si>
  <si>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</si>
  <si>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</si>
  <si>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</si>
  <si>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</si>
  <si>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</si>
  <si>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</si>
  <si>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</si>
  <si>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</si>
  <si>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</si>
  <si>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</si>
  <si>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</si>
  <si>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</si>
  <si>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</si>
  <si>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</si>
  <si>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</si>
  <si>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</si>
  <si>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</si>
  <si>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</si>
  <si>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</si>
  <si>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</si>
  <si>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</si>
  <si>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</si>
  <si>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</si>
  <si>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</si>
  <si>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</si>
  <si>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</si>
  <si>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</si>
  <si>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</si>
  <si>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</si>
  <si>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</si>
  <si>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</si>
  <si>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</si>
  <si>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</si>
  <si>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</si>
  <si>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</si>
  <si>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</si>
  <si>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</si>
  <si>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</si>
  <si>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</si>
  <si>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</si>
  <si>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</si>
  <si>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</si>
  <si>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</si>
  <si>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</si>
  <si>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</si>
  <si>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</si>
  <si>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</si>
  <si>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</si>
  <si>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</si>
  <si>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</si>
  <si>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</si>
  <si>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</si>
  <si>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</si>
  <si>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</si>
  <si>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</si>
  <si>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</si>
  <si>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</si>
  <si>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</si>
  <si>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</si>
  <si>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</si>
  <si>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</si>
  <si>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</si>
  <si>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</si>
  <si>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</si>
  <si>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</si>
  <si>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</si>
  <si>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</si>
  <si>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</si>
  <si>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</si>
  <si>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</si>
  <si>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</si>
  <si>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</si>
  <si>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</si>
  <si>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</si>
  <si>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</si>
  <si>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</si>
  <si>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</si>
  <si>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</si>
  <si>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</si>
  <si>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</si>
  <si>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</si>
  <si>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</si>
  <si>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</si>
  <si>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</si>
  <si>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</si>
  <si>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</si>
  <si>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</si>
  <si>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</si>
  <si>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</si>
  <si>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</si>
  <si>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</si>
  <si>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</si>
  <si>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</si>
  <si>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</si>
  <si>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</si>
  <si>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</si>
  <si>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</si>
  <si>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</si>
  <si>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</si>
  <si>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</si>
  <si>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</si>
  <si>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</si>
  <si>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</si>
  <si>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</si>
  <si>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</si>
  <si>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</si>
  <si>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</si>
  <si>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</si>
  <si>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</si>
  <si>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</si>
  <si>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</si>
  <si>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</si>
  <si>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</si>
  <si>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</si>
  <si>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</si>
  <si>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</si>
  <si>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</si>
  <si>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</si>
  <si>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</si>
  <si>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</si>
  <si>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</si>
  <si>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</si>
  <si>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</si>
  <si>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</si>
  <si>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</si>
  <si>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</si>
  <si>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</si>
  <si>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</si>
  <si>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</si>
  <si>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</si>
  <si>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</si>
  <si>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</si>
  <si>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</si>
  <si>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</si>
  <si>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</si>
  <si>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</si>
  <si>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</si>
  <si>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</si>
  <si>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</si>
  <si>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</si>
  <si>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</si>
  <si>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</si>
  <si>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</si>
  <si>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</si>
  <si>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</si>
  <si>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</si>
  <si>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</si>
  <si>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</si>
  <si>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</si>
  <si>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</si>
  <si>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</si>
  <si>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</si>
  <si>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</si>
  <si>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</si>
  <si>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</si>
  <si>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</si>
  <si>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</si>
  <si>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</si>
  <si>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</si>
  <si>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</si>
  <si>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</si>
  <si>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</si>
  <si>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</si>
  <si>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</si>
  <si>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</si>
  <si>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</si>
  <si>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</si>
  <si>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</si>
  <si>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</si>
  <si>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</si>
  <si>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</si>
  <si>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</si>
  <si>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</si>
  <si>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</si>
  <si>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</si>
  <si>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</si>
  <si>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</si>
  <si>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</si>
  <si>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</si>
  <si>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</si>
  <si>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</si>
  <si>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</si>
  <si>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</si>
  <si>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</si>
  <si>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</si>
  <si>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</si>
  <si>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</si>
  <si>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</si>
  <si>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</si>
  <si>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</si>
  <si>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</si>
  <si>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</si>
  <si>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</si>
  <si>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</si>
  <si>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</si>
  <si>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</si>
  <si>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</si>
  <si>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</si>
  <si>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</si>
  <si>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</si>
  <si>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</si>
  <si>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</si>
  <si>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</si>
  <si>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</si>
  <si>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</si>
  <si>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</si>
  <si>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</si>
  <si>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</si>
  <si>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</si>
  <si>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</si>
  <si>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</si>
  <si>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</si>
  <si>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</si>
  <si>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</si>
  <si>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</si>
  <si>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</si>
  <si>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</si>
  <si>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</si>
  <si>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</si>
  <si>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</si>
  <si>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</si>
  <si>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</si>
  <si>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</si>
  <si>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</si>
  <si>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</si>
  <si>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</si>
  <si>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</si>
  <si>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</si>
  <si>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</si>
  <si>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</si>
  <si>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</si>
  <si>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</si>
  <si>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</si>
  <si>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</si>
  <si>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</si>
  <si>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</si>
  <si>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</si>
  <si>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</si>
  <si>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</si>
  <si>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</si>
  <si>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</si>
  <si>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</si>
  <si>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</si>
  <si>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</si>
  <si>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</si>
  <si>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</si>
  <si>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</si>
  <si>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</si>
  <si>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</si>
  <si>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</si>
  <si>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</si>
  <si>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</si>
  <si>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</si>
  <si>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</si>
  <si>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</si>
  <si>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</si>
  <si>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</si>
  <si>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</si>
  <si>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</si>
  <si>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</si>
  <si>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</si>
  <si>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</si>
  <si>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</si>
  <si>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</si>
  <si>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</si>
  <si>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</si>
  <si>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</si>
  <si>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</si>
  <si>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</si>
  <si>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</si>
  <si>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</si>
  <si>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</si>
  <si>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</si>
  <si>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</si>
  <si>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</si>
  <si>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</si>
  <si>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</si>
  <si>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</si>
  <si>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</si>
  <si>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</si>
  <si>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</si>
  <si>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</si>
  <si>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</si>
  <si>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</si>
  <si>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</si>
  <si>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</si>
  <si>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</si>
  <si>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</si>
  <si>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</si>
  <si>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</si>
  <si>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</si>
  <si>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</si>
  <si>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</si>
  <si>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</si>
  <si>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</si>
  <si>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</si>
  <si>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</si>
  <si>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</si>
  <si>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</si>
  <si>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</si>
  <si>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</si>
  <si>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</si>
  <si>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</si>
  <si>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</si>
  <si>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</si>
  <si>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</si>
  <si>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</si>
  <si>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</si>
  <si>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</si>
  <si>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</si>
  <si>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</si>
  <si>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</si>
  <si>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</si>
  <si>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</si>
  <si>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</si>
  <si>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</si>
  <si>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</si>
  <si>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</si>
  <si>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</si>
  <si>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</si>
  <si>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</si>
  <si>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</si>
  <si>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</si>
  <si>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</si>
  <si>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</si>
  <si>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</si>
  <si>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</si>
  <si>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</si>
  <si>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</si>
  <si>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</si>
  <si>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</si>
  <si>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</si>
  <si>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</si>
  <si>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</si>
  <si>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</si>
  <si>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</si>
  <si>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</si>
  <si>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</si>
  <si>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</si>
  <si>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</si>
  <si>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</si>
  <si>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</si>
  <si>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</si>
  <si>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</si>
  <si>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</si>
  <si>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</si>
  <si>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</si>
  <si>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</si>
  <si>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</si>
  <si>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</si>
  <si>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</si>
  <si>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</si>
  <si>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</si>
  <si>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</si>
  <si>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</si>
  <si>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</si>
  <si>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</si>
  <si>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</si>
  <si>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</si>
  <si>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</si>
  <si>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</si>
  <si>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</si>
  <si>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</si>
  <si>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</si>
  <si>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</si>
  <si>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</si>
  <si>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</si>
  <si>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</si>
  <si>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</si>
  <si>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</si>
  <si>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</si>
  <si>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</si>
  <si>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</si>
  <si>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</si>
  <si>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</si>
  <si>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</si>
  <si>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</si>
  <si>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</si>
  <si>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</si>
  <si>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</si>
  <si>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</si>
  <si>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</si>
  <si>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</si>
  <si>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</si>
  <si>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</si>
  <si>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</si>
  <si>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</si>
  <si>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</si>
  <si>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</si>
  <si>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</si>
  <si>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</si>
  <si>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</si>
  <si>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</si>
  <si>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</si>
  <si>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</si>
  <si>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</si>
  <si>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</si>
  <si>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</si>
  <si>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</si>
  <si>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</si>
  <si>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</si>
  <si>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</si>
  <si>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</si>
  <si>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</si>
  <si>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</si>
  <si>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</si>
  <si>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</si>
  <si>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</si>
  <si>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</si>
  <si>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</si>
  <si>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</si>
  <si>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</si>
  <si>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</si>
  <si>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</si>
  <si>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</si>
  <si>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</si>
  <si>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</si>
  <si>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</si>
  <si>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</si>
  <si>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</si>
  <si>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</si>
  <si>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</si>
  <si>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</si>
  <si>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</si>
  <si>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</si>
  <si>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</si>
  <si>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</si>
  <si>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</si>
  <si>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</si>
  <si>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</si>
  <si>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</si>
  <si>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</si>
  <si>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</si>
  <si>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</si>
  <si>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</si>
  <si>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</si>
  <si>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</si>
  <si>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</si>
  <si>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</si>
  <si>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</si>
  <si>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</si>
  <si>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</si>
  <si>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</si>
  <si>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</si>
  <si>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</si>
  <si>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</si>
  <si>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</si>
  <si>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</si>
  <si>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</si>
  <si>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</si>
  <si>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</si>
  <si>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</si>
  <si>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</si>
  <si>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</si>
  <si>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</si>
  <si>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</si>
  <si>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</si>
  <si>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</si>
  <si>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</si>
  <si>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</si>
  <si>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</si>
  <si>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</si>
  <si>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</si>
  <si>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</si>
  <si>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</si>
  <si>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</si>
  <si>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</si>
  <si>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</si>
  <si>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</si>
  <si>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</si>
  <si>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</si>
  <si>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</si>
  <si>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</si>
  <si>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</si>
  <si>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</si>
  <si>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</si>
  <si>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</si>
  <si>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</si>
  <si>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</si>
  <si>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</si>
  <si>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</si>
  <si>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</si>
  <si>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</si>
  <si>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</si>
  <si>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</si>
  <si>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</si>
  <si>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</si>
  <si>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</si>
  <si>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</si>
  <si>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</si>
  <si>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</si>
  <si>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</si>
  <si>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</si>
  <si>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</si>
  <si>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</si>
  <si>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</si>
  <si>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</si>
  <si>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</si>
  <si>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</si>
  <si>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</si>
  <si>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</si>
  <si>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</si>
  <si>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</si>
  <si>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</si>
  <si>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</si>
  <si>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</si>
  <si>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</si>
  <si>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</si>
  <si>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</si>
  <si>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</si>
  <si>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</si>
  <si>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</si>
  <si>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</si>
  <si>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</si>
  <si>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</si>
  <si>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</si>
  <si>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</si>
  <si>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</si>
  <si>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</si>
  <si>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</si>
  <si>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</si>
  <si>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</si>
  <si>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</si>
  <si>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</si>
  <si>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</si>
  <si>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</si>
  <si>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</si>
  <si>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</si>
  <si>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</si>
  <si>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</si>
  <si>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</si>
  <si>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</si>
  <si>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</si>
  <si>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</si>
  <si>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</si>
  <si>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</si>
  <si>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</si>
  <si>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</si>
  <si>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</si>
  <si>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</si>
  <si>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</si>
  <si>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</si>
  <si>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</si>
  <si>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</si>
  <si>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</si>
  <si>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</si>
  <si>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</si>
  <si>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</si>
  <si>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</si>
  <si>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</si>
  <si>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</si>
  <si>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</si>
  <si>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</si>
  <si>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</si>
  <si>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</si>
  <si>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</si>
  <si>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</si>
  <si>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</si>
  <si>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</si>
  <si>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</si>
  <si>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</si>
  <si>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</si>
  <si>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</si>
  <si>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</si>
  <si>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</si>
  <si>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</si>
  <si>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</si>
  <si>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</si>
  <si>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</si>
  <si>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</si>
  <si>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</si>
  <si>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</si>
  <si>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</si>
  <si>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</si>
  <si>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</si>
  <si>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</si>
  <si>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</si>
  <si>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</si>
  <si>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</si>
  <si>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</si>
  <si>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</si>
  <si>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</si>
  <si>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</si>
  <si>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</si>
  <si>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</si>
  <si>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</si>
  <si>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</si>
  <si>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</si>
  <si>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</si>
  <si>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</si>
  <si>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</si>
  <si>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</si>
  <si>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</si>
  <si>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</si>
  <si>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</si>
  <si>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</si>
  <si>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</si>
  <si>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</si>
  <si>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</si>
  <si>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</si>
  <si>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</si>
  <si>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</si>
  <si>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</si>
  <si>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</si>
  <si>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</si>
  <si>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</si>
  <si>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</si>
  <si>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</si>
  <si>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</si>
  <si>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</si>
  <si>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</si>
  <si>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</si>
  <si>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</si>
  <si>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</si>
  <si>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</si>
  <si>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</si>
  <si>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</si>
  <si>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</si>
  <si>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</si>
  <si>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</si>
  <si>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</si>
  <si>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</si>
  <si>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</si>
  <si>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</si>
  <si>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</si>
  <si>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</si>
  <si>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</si>
  <si>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</si>
  <si>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</si>
  <si>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</si>
  <si>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</si>
  <si>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</si>
  <si>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</si>
  <si>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</si>
  <si>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</si>
  <si>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</si>
  <si>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</si>
  <si>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</si>
  <si>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</si>
  <si>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</si>
  <si>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</si>
  <si>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</si>
  <si>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</si>
  <si>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</si>
  <si>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</si>
  <si>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</si>
  <si>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</si>
  <si>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</si>
  <si>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</si>
  <si>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</si>
  <si>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</si>
  <si>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</si>
  <si>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</si>
  <si>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</si>
  <si>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</si>
  <si>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</si>
  <si>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</si>
  <si>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</si>
  <si>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</si>
  <si>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</si>
  <si>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</si>
  <si>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</si>
  <si>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</si>
  <si>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</si>
  <si>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</si>
  <si>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</si>
  <si>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</si>
  <si>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</si>
  <si>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</si>
  <si>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</si>
  <si>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</si>
  <si>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</si>
  <si>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</si>
  <si>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</si>
  <si>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</si>
  <si>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</si>
  <si>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</si>
  <si>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</si>
  <si>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</si>
  <si>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</si>
  <si>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</si>
  <si>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</si>
  <si>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</si>
  <si>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</si>
  <si>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</si>
  <si>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</si>
  <si>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</si>
  <si>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</si>
  <si>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</si>
  <si>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</si>
  <si>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</si>
  <si>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</si>
  <si>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</si>
  <si>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</si>
  <si>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</si>
  <si>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</si>
  <si>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</si>
  <si>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</si>
  <si>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</si>
  <si>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</si>
  <si>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</si>
  <si>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</si>
  <si>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</si>
  <si>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</si>
  <si>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</si>
  <si>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</si>
  <si>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</si>
  <si>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</si>
  <si>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</si>
  <si>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</si>
  <si>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</si>
  <si>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</si>
  <si>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</si>
  <si>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</si>
  <si>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</si>
  <si>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</si>
  <si>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</si>
  <si>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</si>
  <si>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</si>
  <si>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</si>
  <si>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</si>
  <si>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</si>
  <si>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</si>
  <si>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</si>
  <si>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</si>
  <si>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</si>
  <si>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</si>
  <si>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</si>
  <si>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</si>
  <si>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</si>
  <si>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</si>
  <si>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</si>
  <si>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</si>
  <si>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</si>
  <si>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</si>
  <si>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</si>
  <si>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</si>
  <si>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</si>
  <si>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</si>
  <si>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</si>
  <si>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</si>
  <si>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</si>
  <si>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</si>
  <si>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</si>
  <si>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</si>
  <si>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</si>
  <si>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</si>
  <si>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</si>
  <si>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</si>
  <si>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</si>
  <si>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</si>
  <si>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</si>
  <si>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</si>
  <si>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</si>
  <si>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</si>
  <si>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</si>
  <si>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</si>
  <si>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</si>
  <si>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</si>
  <si>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</si>
  <si>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</si>
  <si>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</si>
  <si>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</si>
  <si>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</si>
  <si>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</si>
  <si>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</si>
  <si>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</si>
  <si>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</si>
  <si>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</si>
  <si>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</si>
  <si>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</si>
  <si>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</si>
  <si>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</si>
  <si>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</si>
  <si>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</si>
  <si>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</si>
  <si>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</si>
  <si>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</si>
  <si>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</si>
  <si>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</si>
  <si>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</si>
  <si>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</si>
  <si>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</si>
  <si>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</si>
  <si>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</si>
  <si>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</si>
  <si>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</si>
  <si>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</si>
  <si>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</si>
  <si>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</si>
  <si>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</si>
  <si>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</si>
  <si>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</si>
  <si>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</si>
  <si>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</si>
  <si>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</si>
  <si>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</si>
  <si>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</si>
  <si>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</si>
  <si>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</si>
  <si>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</si>
  <si>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</si>
  <si>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</si>
  <si>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</si>
  <si>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</si>
  <si>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</si>
  <si>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</si>
  <si>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</si>
  <si>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</si>
  <si>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</si>
  <si>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</si>
  <si>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</si>
  <si>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</si>
  <si>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</si>
  <si>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</si>
  <si>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</si>
  <si>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</si>
  <si>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</si>
  <si>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</si>
  <si>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</si>
  <si>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</si>
  <si>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</si>
  <si>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</si>
  <si>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</si>
  <si>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</si>
  <si>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</si>
  <si>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</si>
  <si>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</si>
  <si>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</si>
  <si>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</si>
  <si>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</si>
  <si>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</si>
  <si>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</si>
  <si>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</si>
  <si>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</si>
  <si>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</si>
  <si>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</si>
  <si>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</si>
  <si>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</si>
  <si>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</si>
  <si>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</si>
  <si>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</si>
  <si>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</si>
  <si>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</si>
  <si>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</si>
  <si>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</si>
  <si>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</si>
  <si>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</si>
  <si>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</si>
  <si>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</si>
  <si>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</si>
  <si>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</si>
  <si>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</si>
  <si>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</si>
  <si>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</si>
  <si>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</si>
  <si>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</si>
  <si>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</si>
  <si>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</si>
  <si>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</si>
  <si>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</si>
  <si>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</si>
  <si>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</si>
  <si>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</si>
  <si>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</si>
  <si>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</si>
  <si>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</si>
  <si>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</si>
  <si>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</si>
  <si>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</si>
  <si>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</si>
  <si>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</si>
  <si>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</si>
  <si>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</si>
  <si>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</si>
  <si>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</si>
  <si>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</si>
  <si>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</si>
  <si>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</si>
  <si>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</si>
  <si>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</si>
  <si>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</si>
  <si>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</si>
  <si>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</si>
  <si>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</si>
  <si>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</si>
  <si>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</si>
  <si>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</si>
  <si>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</si>
  <si>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</si>
  <si>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</si>
  <si>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</si>
  <si>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</si>
  <si>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</si>
  <si>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</si>
  <si>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</si>
  <si>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</si>
  <si>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</si>
  <si>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</si>
  <si>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</si>
  <si>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</si>
  <si>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</si>
  <si>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</si>
  <si>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</si>
  <si>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</si>
  <si>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</si>
  <si>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</si>
  <si>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</si>
  <si>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</si>
  <si>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</si>
  <si>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</si>
  <si>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</si>
  <si>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</si>
  <si>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</si>
  <si>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</si>
  <si>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</si>
  <si>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</si>
  <si>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</si>
  <si>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</si>
  <si>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</si>
  <si>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</si>
  <si>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</si>
  <si>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</si>
  <si>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</si>
  <si>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</si>
  <si>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</si>
  <si>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</si>
  <si>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</si>
  <si>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</si>
  <si>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</si>
  <si>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</si>
  <si>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</si>
  <si>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</si>
  <si>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</si>
  <si>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</si>
  <si>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</si>
  <si>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</si>
  <si>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</si>
  <si>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</si>
  <si>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</si>
  <si>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</si>
  <si>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</si>
  <si>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</si>
  <si>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</si>
  <si>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</si>
  <si>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</si>
  <si>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</si>
  <si>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</si>
  <si>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</si>
  <si>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</si>
  <si>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</si>
  <si>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</si>
  <si>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</si>
  <si>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</si>
  <si>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</si>
  <si>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</si>
  <si>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</si>
  <si>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</si>
  <si>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</si>
  <si>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</si>
  <si>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</si>
  <si>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</si>
  <si>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</si>
  <si>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</si>
  <si>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</si>
  <si>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</si>
  <si>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</si>
  <si>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</si>
  <si>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</si>
  <si>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</si>
  <si>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</si>
  <si>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</si>
  <si>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</si>
  <si>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</si>
  <si>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</si>
  <si>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</si>
  <si>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</si>
  <si>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</si>
  <si>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</si>
  <si>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</si>
  <si>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</si>
  <si>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</si>
  <si>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</si>
  <si>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</si>
  <si>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</si>
  <si>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</si>
  <si>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</si>
  <si>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</si>
  <si>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</si>
  <si>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</si>
  <si>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</si>
  <si>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</si>
  <si>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</si>
  <si>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</si>
  <si>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</si>
  <si>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</si>
  <si>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</si>
  <si>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</si>
  <si>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</si>
  <si>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</si>
  <si>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</si>
  <si>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</si>
  <si>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</si>
  <si>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</si>
  <si>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</si>
  <si>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</si>
  <si>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</si>
  <si>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</si>
  <si>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</si>
  <si>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</si>
  <si>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</si>
  <si>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</si>
  <si>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</si>
  <si>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</si>
  <si>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</si>
  <si>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</si>
  <si>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</si>
  <si>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</si>
  <si>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</si>
  <si>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</si>
  <si>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</si>
  <si>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</si>
  <si>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</si>
  <si>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</si>
  <si>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</si>
  <si>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</si>
  <si>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</si>
  <si>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</si>
  <si>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</si>
  <si>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</si>
  <si>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</si>
  <si>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</si>
  <si>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</si>
  <si>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</si>
  <si>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</si>
  <si>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</si>
  <si>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</si>
  <si>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</si>
  <si>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</si>
  <si>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</si>
  <si>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</si>
  <si>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</si>
  <si>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</si>
  <si>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</si>
  <si>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</si>
  <si>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</si>
  <si>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</si>
  <si>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</si>
  <si>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</si>
  <si>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</si>
  <si>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</si>
  <si>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</si>
  <si>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</si>
  <si>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</si>
  <si>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</si>
  <si>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</si>
  <si>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</si>
  <si>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</si>
  <si>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</si>
  <si>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</si>
  <si>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</si>
  <si>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</si>
  <si>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</si>
  <si>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</si>
  <si>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</si>
  <si>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</si>
  <si>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</si>
  <si>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</si>
  <si>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</si>
  <si>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</si>
  <si>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</si>
  <si>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</si>
  <si>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</si>
  <si>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</si>
  <si>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</si>
  <si>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</si>
  <si>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</si>
  <si>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</si>
  <si>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</si>
  <si>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</si>
  <si>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</si>
  <si>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</si>
  <si>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</si>
  <si>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</si>
  <si>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</si>
  <si>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</si>
  <si>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</si>
  <si>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</si>
  <si>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</si>
  <si>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</si>
  <si>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</si>
  <si>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</si>
  <si>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</si>
  <si>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</si>
  <si>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</si>
  <si>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</si>
  <si>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</si>
  <si>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</si>
  <si>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</si>
  <si>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</si>
  <si>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</si>
  <si>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</si>
  <si>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</si>
  <si>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</si>
  <si>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</si>
  <si>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</si>
  <si>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</si>
  <si>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</si>
  <si>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</si>
  <si>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</si>
  <si>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</si>
  <si>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</si>
  <si>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</si>
  <si>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</si>
  <si>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</si>
  <si>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</si>
  <si>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</si>
  <si>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</si>
  <si>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</si>
  <si>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</si>
  <si>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</si>
  <si>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</si>
  <si>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</si>
  <si>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</si>
  <si>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</si>
  <si>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</si>
  <si>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</si>
  <si>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</si>
  <si>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</si>
  <si>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</si>
  <si>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</si>
  <si>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</si>
  <si>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</si>
  <si>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</si>
  <si>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</si>
  <si>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</si>
  <si>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</si>
  <si>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</si>
  <si>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</si>
  <si>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</si>
  <si>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</si>
  <si>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</si>
  <si>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</si>
  <si>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</si>
  <si>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</si>
  <si>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</si>
  <si>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</si>
  <si>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</si>
  <si>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</si>
  <si>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</si>
  <si>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</si>
  <si>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</si>
  <si>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</si>
  <si>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</si>
  <si>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</si>
  <si>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</si>
  <si>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</si>
  <si>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</si>
  <si>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</si>
  <si>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</si>
  <si>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</si>
  <si>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</si>
  <si>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</si>
  <si>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</si>
  <si>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</si>
  <si>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</si>
  <si>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</si>
  <si>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</si>
  <si>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</si>
  <si>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</si>
  <si>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</si>
  <si>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</si>
  <si>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</si>
  <si>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</si>
  <si>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</si>
  <si>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</si>
  <si>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</si>
  <si>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</si>
  <si>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</si>
  <si>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</si>
  <si>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</si>
  <si>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</si>
  <si>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</si>
  <si>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</si>
  <si>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</si>
  <si>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</si>
  <si>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</si>
  <si>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</si>
  <si>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</si>
  <si>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</si>
  <si>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</si>
  <si>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</si>
  <si>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</si>
  <si>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</si>
  <si>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</si>
  <si>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</si>
  <si>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</si>
  <si>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</si>
  <si>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</si>
  <si>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</si>
  <si>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</si>
  <si>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</si>
  <si>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</si>
  <si>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</si>
  <si>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</si>
  <si>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</si>
  <si>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</si>
  <si>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</si>
  <si>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</si>
  <si>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</si>
  <si>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</si>
  <si>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</si>
  <si>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</si>
  <si>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</si>
  <si>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</si>
  <si>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</si>
  <si>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</si>
  <si>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</si>
  <si>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</si>
  <si>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</si>
  <si>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</si>
  <si>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</si>
  <si>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</si>
  <si>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</si>
  <si>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</si>
  <si>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</si>
  <si>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</si>
  <si>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</si>
  <si>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</si>
  <si>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</si>
  <si>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</si>
  <si>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</si>
  <si>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</si>
  <si>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</si>
  <si>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</si>
  <si>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</si>
  <si>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</si>
  <si>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</si>
  <si>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</si>
  <si>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</si>
  <si>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</si>
  <si>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</si>
  <si>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</si>
  <si>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</si>
  <si>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</si>
  <si>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</si>
  <si>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</si>
  <si>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</si>
  <si>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</si>
  <si>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</si>
  <si>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</si>
  <si>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</si>
  <si>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</si>
  <si>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</si>
  <si>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</si>
  <si>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</si>
  <si>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</si>
  <si>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</si>
  <si>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</si>
  <si>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</si>
  <si>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</si>
  <si>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</si>
  <si>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</si>
  <si>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</si>
  <si>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</si>
  <si>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</si>
  <si>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</si>
  <si>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</si>
  <si>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</si>
  <si>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</si>
  <si>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</si>
  <si>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</si>
  <si>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</si>
  <si>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</si>
  <si>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</si>
  <si>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</si>
  <si>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</si>
  <si>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</si>
  <si>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</si>
  <si>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</si>
  <si>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</si>
  <si>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</si>
  <si>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</si>
  <si>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</si>
  <si>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</si>
  <si>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</si>
  <si>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</si>
  <si>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</si>
  <si>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</si>
  <si>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</si>
  <si>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</si>
  <si>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</si>
  <si>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</si>
  <si>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</si>
  <si>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</si>
  <si>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</si>
  <si>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</si>
  <si>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</si>
  <si>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</si>
  <si>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</si>
  <si>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</si>
  <si>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</si>
  <si>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</si>
  <si>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</si>
  <si>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</si>
  <si>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</si>
  <si>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</si>
  <si>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</si>
  <si>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</si>
  <si>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</si>
  <si>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</si>
  <si>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</si>
  <si>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</si>
  <si>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</si>
  <si>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</si>
  <si>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</si>
  <si>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</si>
  <si>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</si>
  <si>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</si>
  <si>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</si>
  <si>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</si>
  <si>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</si>
  <si>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</si>
  <si>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</si>
  <si>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</si>
  <si>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</si>
  <si>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</si>
  <si>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</si>
  <si>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</si>
  <si>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</si>
  <si>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</si>
  <si>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</si>
  <si>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</si>
  <si>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</si>
  <si>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</si>
  <si>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</si>
  <si>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</si>
  <si>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</si>
  <si>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</si>
  <si>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</si>
  <si>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</si>
  <si>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</si>
  <si>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</si>
  <si>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</si>
  <si>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</si>
  <si>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</si>
  <si>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</si>
  <si>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</si>
  <si>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</si>
  <si>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</si>
  <si>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</si>
  <si>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</si>
  <si>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</si>
  <si>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</si>
  <si>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</si>
  <si>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</si>
  <si>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</si>
  <si>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</si>
  <si>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</si>
  <si>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</si>
  <si>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</si>
  <si>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</si>
  <si>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</si>
  <si>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</si>
  <si>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</si>
  <si>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</si>
  <si>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</si>
  <si>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</si>
  <si>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</si>
  <si>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</si>
  <si>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</si>
  <si>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</si>
  <si>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</si>
  <si>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</si>
  <si>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</si>
  <si>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</si>
  <si>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</si>
  <si>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</si>
  <si>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</si>
  <si>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</si>
  <si>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</si>
  <si>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</si>
  <si>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</si>
  <si>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</si>
  <si>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</si>
  <si>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</si>
  <si>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</si>
  <si>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</si>
  <si>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</si>
  <si>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</si>
  <si>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</si>
  <si>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</si>
  <si>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</si>
  <si>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</si>
  <si>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</si>
  <si>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</si>
  <si>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</si>
  <si>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</si>
  <si>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</si>
  <si>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</si>
  <si>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</si>
  <si>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</si>
  <si>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</si>
  <si>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</si>
  <si>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</si>
  <si>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</si>
  <si>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</si>
  <si>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</si>
  <si>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</si>
  <si>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</si>
  <si>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</si>
  <si>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</si>
  <si>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</si>
  <si>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</si>
  <si>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</si>
  <si>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</si>
  <si>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</si>
  <si>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</si>
  <si>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</si>
  <si>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</si>
  <si>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</si>
  <si>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</si>
  <si>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</si>
  <si>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</si>
  <si>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</si>
  <si>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</si>
  <si>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</si>
  <si>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</si>
  <si>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</si>
  <si>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</si>
  <si>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</si>
  <si>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</si>
  <si>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</si>
  <si>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</si>
  <si>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</si>
  <si>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</si>
  <si>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</si>
  <si>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</si>
  <si>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</si>
  <si>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</si>
  <si>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</si>
  <si>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</si>
  <si>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</si>
  <si>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</si>
  <si>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</si>
  <si>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</si>
  <si>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</si>
  <si>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</si>
  <si>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</si>
  <si>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</si>
  <si>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</si>
  <si>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</si>
  <si>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</si>
  <si>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</si>
  <si>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</si>
  <si>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</si>
  <si>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</si>
  <si>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</si>
  <si>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</si>
  <si>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</si>
  <si>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</si>
  <si>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</si>
  <si>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</si>
  <si>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</si>
  <si>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</si>
  <si>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</si>
  <si>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</si>
  <si>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</si>
  <si>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</si>
  <si>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</si>
  <si>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</si>
  <si>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</si>
  <si>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</si>
  <si>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</si>
  <si>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</si>
  <si>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</si>
  <si>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</si>
  <si>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</si>
  <si>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</si>
  <si>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</si>
  <si>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</si>
  <si>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</si>
  <si>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</si>
  <si>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</si>
  <si>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</si>
  <si>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</si>
  <si>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</si>
  <si>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</si>
  <si>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</si>
  <si>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</si>
  <si>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</si>
  <si>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</si>
  <si>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</si>
  <si>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</si>
  <si>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</si>
  <si>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</si>
  <si>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</si>
  <si>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</si>
  <si>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</si>
  <si>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</si>
  <si>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</si>
  <si>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</si>
  <si>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</si>
  <si>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</si>
  <si>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</si>
  <si>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</si>
  <si>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</si>
  <si>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</si>
  <si>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</si>
  <si>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</si>
  <si>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</si>
  <si>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</si>
  <si>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</si>
  <si>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</si>
  <si>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</si>
  <si>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</si>
  <si>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</si>
  <si>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</si>
  <si>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</si>
  <si>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</si>
  <si>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</si>
  <si>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</si>
  <si>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</si>
  <si>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</si>
  <si>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</si>
  <si>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</si>
  <si>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</si>
  <si>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</si>
  <si>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</si>
  <si>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</si>
  <si>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</si>
  <si>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</si>
  <si>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</si>
  <si>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</si>
  <si>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</si>
  <si>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</si>
  <si>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</si>
  <si>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</si>
  <si>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</si>
  <si>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</si>
  <si>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</si>
  <si>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</si>
  <si>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</si>
  <si>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</si>
  <si>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</si>
  <si>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</si>
  <si>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</si>
  <si>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</si>
  <si>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</si>
  <si>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</si>
  <si>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</si>
  <si>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</si>
  <si>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</si>
  <si>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</si>
  <si>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</si>
  <si>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</si>
  <si>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</si>
  <si>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</si>
  <si>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</si>
  <si>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</si>
  <si>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</si>
  <si>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</si>
  <si>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</si>
  <si>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</si>
  <si>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</si>
  <si>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</si>
  <si>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</si>
  <si>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</si>
  <si>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</si>
  <si>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</si>
  <si>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</si>
  <si>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</si>
  <si>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</si>
  <si>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</si>
  <si>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</si>
  <si>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</si>
  <si>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</si>
  <si>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</si>
  <si>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</si>
  <si>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</si>
  <si>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</si>
  <si>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</si>
  <si>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</si>
  <si>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</si>
  <si>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</si>
  <si>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</si>
  <si>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</si>
  <si>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</si>
  <si>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</si>
  <si>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</si>
  <si>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</si>
  <si>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</si>
  <si>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</si>
  <si>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</si>
  <si>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</si>
  <si>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</si>
  <si>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</si>
  <si>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</si>
  <si>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</si>
  <si>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</si>
  <si>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</si>
  <si>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</si>
  <si>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</si>
  <si>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</si>
  <si>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</si>
  <si>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</si>
  <si>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</si>
  <si>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</si>
  <si>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</si>
  <si>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</si>
  <si>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</si>
  <si>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</si>
  <si>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</si>
  <si>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</si>
  <si>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</si>
  <si>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</si>
  <si>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</si>
  <si>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</si>
  <si>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</si>
  <si>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</si>
  <si>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</si>
  <si>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</si>
  <si>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</si>
  <si>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</si>
  <si>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</si>
  <si>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</si>
  <si>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</si>
  <si>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</si>
  <si>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</si>
  <si>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</si>
  <si>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</si>
  <si>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</si>
  <si>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</si>
  <si>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</si>
  <si>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</si>
  <si>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</si>
  <si>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</si>
  <si>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</si>
  <si>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</si>
  <si>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</si>
  <si>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</si>
  <si>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</si>
  <si>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</si>
  <si>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</si>
  <si>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</si>
  <si>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</si>
  <si>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</si>
  <si>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</si>
  <si>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</si>
  <si>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</si>
  <si>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</si>
  <si>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</si>
  <si>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</si>
  <si>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</si>
  <si>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</si>
  <si>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</si>
  <si>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</si>
  <si>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</si>
  <si>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</si>
  <si>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</si>
  <si>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</si>
  <si>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</si>
  <si>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</si>
  <si>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</si>
  <si>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</si>
  <si>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</si>
  <si>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</si>
  <si>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</si>
  <si>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</si>
  <si>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</si>
  <si>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</si>
  <si>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</si>
  <si>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</si>
  <si>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</si>
  <si>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</si>
  <si>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</si>
  <si>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</si>
  <si>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</si>
  <si>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</si>
  <si>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</si>
  <si>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</si>
  <si>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</si>
  <si>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</si>
  <si>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</si>
  <si>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</si>
  <si>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</si>
  <si>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</si>
  <si>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</si>
  <si>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</si>
  <si>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</si>
  <si>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</si>
  <si>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</si>
  <si>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</si>
  <si>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</si>
  <si>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</si>
  <si>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</si>
  <si>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</si>
  <si>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</si>
  <si>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</si>
  <si>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</si>
  <si>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</si>
  <si>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</si>
  <si>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</si>
  <si>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</si>
  <si>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</si>
  <si>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</si>
  <si>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</si>
  <si>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</si>
  <si>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</si>
  <si>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</si>
  <si>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</si>
  <si>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</si>
  <si>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</si>
  <si>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</si>
  <si>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</si>
  <si>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</si>
  <si>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</si>
  <si>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</si>
  <si>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</si>
  <si>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</si>
  <si>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</si>
  <si>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</si>
  <si>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</si>
  <si>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</si>
  <si>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</si>
  <si>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</si>
  <si>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</si>
  <si>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</si>
  <si>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</si>
  <si>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</si>
  <si>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</si>
  <si>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</si>
  <si>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</si>
  <si>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</si>
  <si>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</si>
  <si>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</si>
  <si>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</si>
  <si>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</si>
  <si>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</si>
  <si>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</si>
  <si>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</si>
  <si>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</si>
  <si>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</si>
  <si>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</si>
  <si>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</si>
  <si>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</si>
  <si>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</si>
  <si>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</si>
  <si>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</si>
  <si>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</si>
  <si>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</si>
  <si>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</si>
  <si>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</si>
  <si>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</si>
  <si>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</si>
  <si>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</si>
  <si>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</si>
  <si>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</si>
  <si>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</si>
  <si>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</si>
  <si>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</si>
  <si>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</si>
  <si>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</si>
  <si>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</si>
  <si>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</si>
  <si>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</si>
  <si>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</si>
  <si>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</si>
  <si>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</si>
  <si>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</si>
  <si>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</si>
  <si>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</si>
  <si>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</si>
  <si>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</si>
  <si>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</si>
  <si>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</si>
  <si>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</si>
  <si>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</si>
  <si>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</si>
  <si>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</si>
  <si>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</si>
  <si>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</si>
  <si>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</si>
  <si>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</si>
  <si>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</si>
  <si>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</si>
  <si>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</si>
  <si>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</si>
  <si>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</si>
  <si>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</si>
  <si>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</si>
  <si>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</si>
  <si>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</si>
  <si>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</si>
  <si>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</si>
  <si>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</si>
  <si>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</si>
  <si>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</si>
  <si>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</si>
  <si>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</si>
  <si>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</si>
  <si>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</si>
  <si>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</si>
  <si>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</si>
  <si>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</si>
  <si>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</si>
  <si>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</si>
  <si>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</si>
  <si>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</si>
  <si>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</si>
  <si>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</si>
  <si>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</si>
  <si>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</si>
  <si>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</si>
  <si>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</si>
  <si>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</si>
  <si>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</si>
  <si>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</si>
  <si>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</si>
  <si>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</si>
  <si>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</si>
  <si>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</si>
  <si>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</si>
  <si>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</si>
  <si>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</si>
  <si>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</si>
  <si>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</si>
  <si>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</si>
  <si>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</si>
  <si>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</si>
  <si>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</si>
  <si>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</si>
  <si>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</si>
  <si>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</si>
  <si>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</si>
  <si>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</si>
  <si>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</si>
  <si>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</si>
  <si>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</si>
  <si>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</si>
  <si>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</si>
  <si>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</si>
  <si>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</si>
  <si>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</si>
  <si>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</si>
  <si>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</si>
  <si>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</si>
  <si>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</si>
  <si>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</si>
  <si>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</si>
  <si>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</si>
  <si>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</si>
  <si>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</si>
  <si>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</si>
  <si>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</si>
  <si>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</si>
  <si>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</si>
  <si>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</si>
  <si>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</si>
  <si>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</si>
  <si>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</si>
  <si>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</si>
  <si>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</si>
  <si>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</si>
  <si>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</si>
  <si>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</si>
  <si>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</si>
  <si>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</si>
  <si>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</si>
  <si>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</si>
  <si>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</si>
  <si>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</si>
  <si>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</si>
  <si>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</si>
  <si>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</si>
  <si>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</si>
  <si>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</si>
  <si>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</si>
  <si>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</si>
  <si>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</si>
  <si>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</si>
  <si>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</si>
  <si>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</si>
  <si>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</si>
  <si>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</si>
  <si>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</si>
  <si>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</si>
  <si>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</si>
  <si>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</si>
  <si>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</si>
  <si>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</si>
  <si>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</si>
  <si>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</si>
  <si>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</si>
  <si>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</si>
  <si>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</si>
  <si>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</si>
  <si>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</si>
  <si>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</si>
  <si>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</si>
  <si>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</si>
  <si>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</si>
  <si>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</si>
  <si>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</si>
  <si>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</si>
  <si>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</si>
  <si>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</si>
  <si>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</si>
  <si>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</si>
  <si>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</si>
  <si>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</si>
  <si>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</si>
  <si>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</si>
  <si>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</si>
  <si>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</si>
  <si>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</si>
  <si>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</si>
  <si>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</si>
  <si>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</si>
  <si>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</si>
  <si>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</si>
  <si>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</si>
  <si>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</si>
  <si>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</si>
  <si>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</si>
  <si>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</si>
  <si>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</si>
  <si>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</si>
  <si>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</si>
  <si>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</si>
  <si>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</si>
  <si>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</si>
  <si>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</si>
  <si>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</si>
  <si>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</si>
  <si>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</si>
  <si>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</si>
  <si>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</si>
  <si>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</si>
  <si>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</si>
  <si>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</si>
  <si>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</si>
  <si>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</si>
  <si>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</si>
  <si>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</si>
  <si>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</si>
  <si>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</si>
  <si>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</si>
  <si>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</si>
  <si>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</si>
  <si>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</si>
  <si>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</si>
  <si>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</si>
  <si>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</si>
  <si>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</si>
  <si>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</si>
  <si>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</si>
  <si>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</si>
  <si>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</si>
  <si>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</si>
  <si>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</si>
  <si>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</si>
  <si>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</si>
  <si>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</si>
  <si>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</si>
  <si>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</si>
  <si>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</si>
  <si>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</si>
  <si>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</si>
  <si>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</si>
  <si>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</si>
  <si>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</si>
  <si>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</si>
  <si>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</si>
  <si>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</si>
  <si>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</si>
  <si>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</si>
  <si>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</si>
  <si>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</si>
  <si>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</si>
  <si>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</si>
  <si>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</si>
  <si>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</si>
  <si>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</si>
  <si>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</si>
  <si>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</si>
  <si>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</si>
  <si>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</si>
  <si>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</si>
  <si>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</si>
  <si>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</si>
  <si>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</si>
  <si>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</si>
  <si>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</si>
  <si>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</si>
  <si>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</si>
  <si>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</si>
  <si>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</si>
  <si>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</si>
  <si>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</si>
  <si>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</si>
  <si>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</si>
  <si>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</si>
  <si>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</si>
  <si>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</si>
  <si>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</si>
  <si>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</si>
  <si>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</si>
  <si>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</si>
  <si>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</si>
  <si>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</si>
  <si>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</si>
  <si>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</si>
  <si>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</si>
  <si>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</si>
  <si>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</si>
  <si>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</si>
  <si>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</si>
  <si>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</si>
  <si>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</si>
  <si>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</si>
  <si>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</si>
  <si>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</si>
  <si>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</si>
  <si>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</si>
  <si>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</si>
  <si>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</si>
  <si>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</si>
  <si>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</si>
  <si>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</si>
  <si>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</si>
  <si>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</si>
  <si>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</si>
  <si>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</si>
  <si>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</si>
  <si>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</si>
  <si>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</si>
  <si>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</si>
  <si>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</si>
  <si>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</si>
  <si>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</si>
  <si>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</si>
  <si>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</si>
  <si>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</si>
  <si>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</si>
  <si>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</si>
  <si>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</si>
  <si>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</si>
  <si>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</si>
  <si>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</si>
  <si>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</si>
  <si>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</si>
  <si>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</si>
  <si>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</si>
  <si>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</si>
  <si>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</si>
  <si>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</si>
  <si>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</si>
  <si>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</si>
  <si>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</si>
  <si>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</si>
  <si>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</si>
  <si>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</si>
  <si>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</si>
  <si>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</si>
  <si>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</si>
  <si>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</si>
  <si>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</si>
  <si>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</si>
  <si>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</si>
  <si>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</si>
  <si>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</si>
  <si>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</si>
  <si>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</si>
  <si>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</si>
  <si>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</si>
  <si>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</si>
  <si>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</si>
  <si>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</si>
  <si>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</si>
  <si>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</si>
  <si>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</si>
  <si>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</si>
  <si>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</si>
  <si>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</si>
  <si>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</si>
  <si>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</si>
  <si>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</si>
  <si>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</si>
  <si>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</si>
  <si>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</si>
  <si>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</si>
  <si>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</si>
  <si>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</si>
  <si>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</si>
  <si>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</si>
  <si>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</si>
  <si>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</si>
  <si>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</si>
  <si>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</si>
  <si>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</si>
  <si>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</si>
  <si>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</si>
  <si>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</si>
  <si>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</si>
  <si>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</si>
  <si>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</si>
  <si>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</si>
  <si>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</si>
  <si>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</si>
  <si>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</si>
  <si>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</si>
  <si>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</si>
  <si>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</si>
  <si>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</si>
  <si>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</si>
  <si>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</si>
  <si>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</si>
  <si>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</si>
  <si>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</si>
  <si>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</si>
  <si>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</si>
  <si>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</si>
  <si>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</si>
  <si>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</si>
  <si>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</si>
  <si>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</si>
  <si>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</si>
  <si>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</si>
  <si>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</si>
  <si>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</si>
  <si>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</si>
  <si>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</si>
  <si>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</si>
  <si>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</si>
  <si>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</si>
  <si>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</si>
  <si>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</si>
  <si>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</si>
  <si>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</si>
  <si>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</si>
  <si>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</si>
  <si>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</si>
  <si>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</si>
  <si>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</si>
  <si>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</si>
  <si>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</si>
  <si>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</si>
  <si>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</si>
  <si>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</si>
  <si>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</si>
  <si>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</si>
  <si>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</si>
  <si>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</si>
  <si>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</si>
  <si>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</si>
  <si>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</si>
  <si>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</si>
  <si>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</si>
  <si>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</si>
  <si>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</si>
  <si>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</si>
  <si>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</si>
  <si>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</si>
  <si>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</si>
  <si>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</si>
  <si>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</si>
  <si>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</si>
  <si>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</si>
  <si>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</si>
  <si>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</si>
  <si>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</si>
  <si>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</si>
  <si>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</si>
  <si>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</si>
  <si>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</si>
  <si>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</si>
  <si>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</si>
  <si>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</si>
  <si>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</si>
  <si>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</si>
  <si>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</si>
  <si>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</si>
  <si>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</si>
  <si>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</si>
  <si>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</si>
  <si>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</si>
  <si>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</si>
  <si>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</si>
  <si>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</si>
  <si>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</si>
  <si>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</si>
  <si>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</si>
  <si>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</si>
  <si>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</si>
  <si>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</si>
  <si>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</si>
  <si>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</si>
  <si>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</si>
  <si>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</si>
  <si>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</si>
  <si>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</si>
  <si>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</si>
  <si>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</si>
  <si>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</si>
  <si>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</si>
  <si>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</si>
  <si>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</si>
  <si>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</si>
  <si>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</si>
  <si>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</si>
  <si>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</si>
  <si>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</si>
  <si>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</si>
  <si>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</si>
  <si>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</si>
  <si>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</si>
  <si>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</si>
  <si>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</si>
  <si>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</si>
  <si>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</si>
  <si>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</si>
  <si>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</si>
  <si>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</si>
  <si>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</si>
  <si>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</si>
  <si>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</si>
  <si>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</si>
  <si>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</si>
  <si>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</si>
  <si>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</si>
  <si>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</si>
  <si>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</si>
  <si>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</si>
  <si>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</si>
  <si>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</si>
  <si>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</si>
  <si>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</si>
  <si>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</si>
  <si>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</si>
  <si>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</si>
  <si>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</si>
  <si>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</si>
  <si>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</si>
  <si>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</si>
  <si>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</si>
  <si>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</si>
  <si>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</si>
  <si>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</si>
  <si>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</si>
  <si>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</si>
  <si>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</si>
  <si>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</si>
  <si>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</si>
  <si>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</si>
  <si>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</si>
  <si>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</si>
  <si>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</si>
  <si>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</si>
  <si>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</si>
  <si>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</si>
  <si>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</si>
  <si>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</si>
  <si>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</si>
  <si>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</si>
  <si>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</si>
  <si>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</si>
  <si>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</si>
  <si>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</si>
  <si>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</si>
  <si>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</si>
  <si>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</si>
  <si>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</si>
  <si>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</si>
  <si>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</si>
  <si>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</si>
  <si>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</si>
  <si>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</si>
  <si>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</si>
  <si>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</si>
  <si>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</si>
  <si>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</si>
  <si>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</si>
  <si>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</si>
  <si>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</si>
  <si>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</si>
  <si>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</si>
  <si>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</si>
  <si>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</si>
  <si>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</si>
  <si>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</si>
  <si>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</si>
  <si>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</si>
  <si>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</si>
  <si>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</si>
  <si>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</si>
  <si>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</si>
  <si>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</si>
  <si>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</si>
  <si>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</si>
  <si>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</si>
  <si>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</si>
  <si>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</si>
  <si>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</si>
  <si>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</si>
  <si>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</si>
  <si>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</si>
  <si>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</si>
  <si>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</si>
  <si>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</si>
  <si>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</si>
  <si>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</si>
  <si>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</si>
  <si>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</si>
  <si>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</si>
  <si>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</si>
  <si>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</si>
  <si>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</si>
  <si>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</si>
  <si>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</si>
  <si>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</si>
  <si>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</si>
  <si>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</si>
  <si>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</si>
  <si>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</si>
  <si>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</si>
  <si>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</si>
  <si>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</si>
  <si>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</si>
  <si>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</si>
  <si>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</si>
  <si>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</si>
  <si>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</si>
  <si>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</si>
  <si>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</si>
  <si>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</si>
  <si>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</si>
  <si>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</si>
  <si>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</si>
  <si>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</si>
  <si>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</si>
  <si>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</si>
  <si>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</si>
  <si>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</si>
  <si>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</si>
  <si>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</si>
  <si>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</si>
  <si>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</si>
  <si>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</si>
  <si>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</si>
  <si>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</si>
  <si>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</si>
  <si>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</si>
  <si>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</si>
  <si>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</si>
  <si>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</si>
  <si>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</si>
  <si>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</si>
  <si>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</si>
  <si>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</si>
  <si>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</si>
  <si>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</si>
  <si>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</si>
  <si>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</si>
  <si>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</si>
  <si>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</si>
  <si>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</si>
  <si>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</si>
  <si>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</si>
  <si>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</si>
  <si>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</si>
  <si>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</si>
  <si>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</si>
  <si>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</si>
  <si>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</si>
  <si>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</si>
  <si>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</si>
  <si>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</si>
  <si>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</si>
  <si>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</si>
  <si>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</si>
  <si>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</si>
  <si>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</si>
  <si>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</si>
  <si>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</si>
  <si>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</si>
  <si>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</si>
  <si>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</si>
  <si>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</si>
  <si>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</si>
  <si>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</si>
  <si>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</si>
  <si>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</si>
  <si>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</si>
  <si>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</si>
  <si>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</si>
  <si>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</si>
  <si>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</si>
  <si>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</si>
  <si>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</si>
  <si>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</si>
  <si>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</si>
  <si>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</si>
  <si>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</si>
  <si>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</si>
  <si>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</si>
  <si>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</si>
  <si>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</si>
  <si>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</si>
  <si>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</si>
  <si>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</si>
  <si>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</si>
  <si>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</si>
  <si>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</si>
  <si>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</si>
  <si>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</si>
  <si>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</si>
  <si>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</si>
  <si>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</si>
  <si>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</si>
  <si>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</si>
  <si>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</si>
  <si>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</si>
  <si>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</si>
  <si>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</si>
  <si>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</si>
  <si>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</si>
  <si>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</si>
  <si>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</si>
  <si>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</si>
  <si>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</si>
  <si>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</si>
  <si>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</si>
  <si>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</si>
  <si>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</si>
  <si>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</si>
  <si>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</si>
  <si>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</si>
  <si>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</si>
  <si>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</si>
  <si>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</si>
  <si>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</si>
  <si>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</si>
  <si>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</si>
  <si>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</si>
  <si>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</si>
  <si>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</si>
  <si>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</si>
  <si>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</si>
  <si>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</si>
  <si>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</si>
  <si>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</si>
  <si>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</si>
  <si>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</si>
  <si>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</si>
  <si>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</si>
  <si>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</si>
  <si>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</si>
  <si>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</si>
  <si>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</si>
  <si>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</si>
  <si>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</si>
  <si>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</si>
  <si>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</si>
  <si>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</si>
  <si>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</si>
  <si>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</si>
  <si>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</si>
  <si>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</si>
  <si>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</si>
  <si>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</si>
  <si>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</si>
  <si>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</si>
  <si>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</si>
  <si>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</si>
  <si>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</si>
  <si>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</si>
  <si>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</si>
  <si>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</si>
  <si>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</si>
  <si>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</si>
  <si>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</si>
  <si>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</si>
  <si>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</si>
  <si>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</si>
  <si>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</si>
  <si>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</si>
  <si>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</si>
  <si>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</si>
  <si>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</si>
  <si>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</si>
  <si>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</si>
  <si>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</si>
  <si>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</si>
  <si>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</si>
  <si>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</si>
  <si>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</si>
  <si>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</si>
  <si>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</si>
  <si>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</si>
  <si>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</si>
  <si>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</si>
  <si>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</si>
  <si>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</si>
  <si>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</si>
  <si>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</si>
  <si>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</si>
  <si>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</si>
  <si>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</si>
  <si>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</si>
  <si>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</si>
  <si>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</si>
  <si>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</si>
  <si>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</si>
  <si>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</si>
  <si>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</si>
  <si>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</si>
  <si>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</si>
  <si>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</si>
  <si>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</si>
  <si>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</si>
  <si>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</si>
  <si>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</si>
  <si>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</si>
  <si>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</si>
  <si>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</si>
  <si>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</si>
  <si>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</si>
  <si>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</si>
  <si>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</si>
  <si>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</si>
  <si>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</si>
  <si>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</si>
  <si>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</si>
  <si>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</si>
  <si>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</si>
  <si>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</si>
  <si>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</si>
  <si>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</si>
  <si>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</si>
  <si>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</si>
  <si>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</si>
  <si>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</si>
  <si>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</si>
  <si>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</si>
  <si>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</si>
  <si>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</si>
  <si>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</si>
  <si>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</si>
  <si>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</si>
  <si>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</si>
  <si>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</si>
  <si>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</si>
  <si>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</si>
  <si>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</si>
  <si>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</si>
  <si>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</si>
  <si>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</si>
  <si>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</si>
  <si>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</si>
  <si>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</si>
  <si>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</si>
  <si>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</si>
  <si>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</si>
  <si>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</si>
  <si>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</si>
  <si>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</si>
  <si>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</si>
  <si>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</si>
  <si>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</si>
  <si>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</si>
  <si>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</si>
  <si>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</si>
  <si>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</si>
  <si>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</si>
  <si>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</si>
  <si>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</si>
  <si>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</si>
  <si>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</si>
  <si>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</si>
  <si>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</si>
  <si>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</si>
  <si>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</si>
  <si>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</si>
  <si>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</si>
  <si>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</si>
  <si>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</si>
  <si>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</si>
  <si>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</si>
  <si>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</si>
  <si>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</si>
  <si>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</si>
  <si>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</si>
  <si>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</si>
  <si>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</si>
  <si>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</si>
  <si>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</si>
  <si>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</si>
  <si>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</si>
  <si>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</si>
  <si>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</si>
  <si>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</si>
  <si>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</si>
  <si>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</si>
  <si>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</si>
  <si>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</si>
  <si>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</si>
  <si>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</si>
  <si>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</si>
  <si>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</si>
  <si>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</si>
  <si>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</si>
  <si>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</si>
  <si>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</si>
  <si>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</si>
  <si>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</si>
  <si>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</si>
  <si>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</si>
  <si>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</si>
  <si>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</si>
  <si>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</si>
  <si>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</si>
  <si>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</si>
  <si>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</si>
  <si>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</si>
  <si>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</si>
  <si>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</si>
  <si>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</si>
  <si>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</si>
  <si>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</si>
  <si>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</si>
  <si>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</si>
  <si>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</si>
  <si>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</si>
  <si>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</si>
  <si>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</si>
  <si>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</si>
  <si>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</si>
  <si>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</si>
  <si>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</si>
  <si>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</si>
  <si>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</si>
  <si>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</si>
  <si>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</si>
  <si>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</si>
  <si>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</si>
  <si>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</si>
  <si>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</si>
  <si>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</si>
  <si>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</si>
  <si>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</si>
  <si>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</si>
  <si>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</si>
  <si>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</si>
  <si>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</si>
  <si>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</si>
  <si>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</si>
  <si>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</si>
  <si>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</si>
  <si>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</si>
  <si>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</si>
  <si>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</si>
  <si>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</si>
  <si>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</si>
  <si>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</si>
  <si>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</si>
  <si>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</si>
  <si>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</si>
  <si>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</si>
  <si>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</si>
  <si>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</si>
  <si>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</si>
  <si>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</si>
  <si>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</si>
  <si>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</si>
  <si>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</si>
  <si>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</si>
  <si>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</si>
  <si>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</si>
  <si>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</si>
  <si>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</si>
  <si>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</si>
  <si>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</si>
  <si>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</si>
  <si>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</si>
  <si>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</si>
  <si>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</si>
  <si>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</si>
  <si>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</si>
  <si>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</si>
  <si>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</si>
  <si>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</si>
  <si>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</si>
  <si>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</si>
  <si>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</si>
  <si>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</si>
  <si>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</si>
  <si>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</si>
  <si>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</si>
  <si>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</si>
  <si>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</si>
  <si>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</si>
  <si>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</si>
  <si>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</si>
  <si>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</si>
  <si>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</si>
  <si>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</si>
  <si>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</si>
  <si>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</si>
  <si>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</si>
  <si>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</si>
  <si>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</si>
  <si>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</si>
  <si>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</si>
  <si>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</si>
  <si>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</si>
  <si>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</si>
  <si>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</si>
  <si>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</si>
  <si>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</si>
  <si>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</si>
  <si>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</si>
  <si>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</si>
  <si>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</si>
  <si>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</si>
  <si>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</si>
  <si>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</si>
  <si>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</si>
  <si>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</si>
  <si>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</si>
  <si>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</si>
  <si>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</si>
  <si>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</si>
  <si>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</si>
  <si>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</si>
  <si>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</si>
  <si>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</si>
  <si>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</si>
  <si>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</si>
  <si>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</si>
  <si>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</si>
  <si>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</si>
  <si>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</si>
  <si>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</si>
  <si>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</si>
  <si>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</si>
  <si>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</si>
  <si>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</si>
  <si>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</si>
  <si>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</si>
  <si>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</si>
  <si>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</si>
  <si>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</si>
  <si>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</si>
  <si>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</si>
  <si>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</si>
  <si>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</si>
  <si>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</si>
  <si>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</si>
  <si>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</si>
  <si>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</si>
  <si>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</si>
  <si>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</si>
  <si>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</si>
  <si>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</si>
  <si>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</si>
  <si>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</si>
  <si>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</si>
  <si>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</si>
  <si>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</si>
  <si>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</si>
  <si>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</si>
  <si>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</si>
  <si>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</si>
  <si>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</si>
  <si>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</si>
  <si>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</si>
  <si>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</si>
  <si>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</si>
  <si>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</si>
  <si>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</si>
  <si>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</si>
  <si>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</si>
  <si>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</si>
  <si>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</si>
  <si>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</si>
  <si>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</si>
  <si>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</si>
  <si>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</si>
  <si>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</si>
  <si>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</si>
  <si>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</si>
  <si>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</si>
  <si>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</si>
  <si>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</si>
  <si>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</si>
  <si>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</si>
  <si>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</si>
  <si>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</si>
  <si>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</si>
  <si>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</si>
  <si>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</si>
  <si>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</si>
  <si>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</si>
  <si>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</si>
  <si>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</si>
  <si>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</si>
  <si>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</si>
  <si>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</si>
  <si>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</si>
  <si>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</si>
  <si>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</si>
  <si>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</si>
  <si>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</si>
  <si>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</si>
  <si>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</si>
  <si>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</si>
  <si>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</si>
  <si>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</si>
  <si>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</si>
  <si>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</si>
  <si>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</si>
  <si>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</si>
  <si>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</si>
  <si>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</si>
  <si>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</si>
  <si>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</si>
  <si>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</si>
  <si>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</si>
  <si>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</si>
  <si>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</si>
  <si>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</si>
  <si>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</si>
  <si>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</si>
  <si>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</si>
  <si>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</si>
  <si>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</si>
  <si>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</si>
  <si>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</si>
  <si>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</si>
  <si>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</si>
  <si>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</si>
  <si>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</si>
  <si>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</si>
  <si>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</si>
  <si>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</si>
  <si>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</si>
  <si>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</si>
  <si>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</si>
  <si>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</si>
  <si>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</si>
  <si>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</si>
  <si>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</si>
  <si>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</si>
  <si>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</si>
  <si>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</si>
  <si>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</si>
  <si>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</si>
  <si>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</si>
  <si>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</si>
  <si>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</si>
  <si>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</si>
  <si>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</si>
  <si>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</si>
  <si>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</si>
  <si>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</si>
  <si>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</si>
  <si>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</si>
  <si>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</si>
  <si>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</si>
  <si>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</si>
  <si>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</si>
  <si>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</si>
  <si>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</si>
  <si>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</si>
  <si>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</si>
  <si>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</si>
  <si>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</si>
  <si>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</si>
  <si>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</si>
  <si>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</si>
  <si>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</si>
  <si>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</si>
  <si>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</si>
  <si>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</si>
  <si>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</si>
  <si>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</si>
  <si>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</si>
  <si>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</si>
  <si>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</si>
  <si>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</si>
  <si>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</si>
  <si>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</si>
  <si>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</si>
  <si>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</si>
  <si>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</si>
  <si>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</si>
  <si>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</si>
  <si>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</si>
  <si>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</si>
  <si>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</si>
  <si>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</si>
  <si>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</si>
  <si>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</si>
  <si>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</si>
  <si>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</si>
  <si>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</si>
  <si>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</si>
  <si>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</si>
  <si>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</si>
  <si>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</si>
  <si>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</si>
  <si>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</si>
  <si>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</si>
  <si>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</si>
  <si>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</si>
  <si>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</si>
  <si>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</si>
  <si>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</si>
  <si>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</si>
  <si>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</si>
  <si>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</si>
  <si>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</si>
  <si>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</si>
  <si>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</si>
  <si>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</si>
  <si>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</si>
  <si>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</si>
  <si>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</si>
  <si>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</si>
  <si>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</si>
  <si>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</si>
  <si>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</si>
  <si>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</si>
  <si>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</si>
  <si>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</si>
  <si>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</si>
  <si>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</si>
  <si>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</si>
  <si>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</si>
  <si>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</si>
  <si>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</si>
  <si>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</si>
  <si>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</si>
  <si>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</si>
  <si>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</si>
  <si>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</si>
  <si>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</si>
  <si>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</si>
  <si>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</si>
  <si>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</si>
  <si>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</si>
  <si>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</si>
  <si>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</si>
  <si>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</si>
  <si>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</si>
  <si>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</si>
  <si>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</si>
  <si>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</si>
  <si>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</si>
  <si>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</si>
  <si>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</si>
  <si>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</si>
  <si>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</si>
  <si>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</si>
  <si>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</si>
  <si>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</si>
  <si>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</si>
  <si>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</si>
  <si>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</si>
  <si>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</si>
  <si>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</si>
  <si>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</si>
  <si>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</si>
  <si>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</si>
  <si>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</si>
  <si>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</si>
  <si>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</si>
  <si>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</si>
  <si>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</si>
  <si>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</si>
  <si>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</si>
  <si>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</si>
  <si>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</si>
  <si>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</si>
  <si>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</si>
  <si>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</si>
  <si>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</si>
  <si>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</si>
  <si>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</si>
  <si>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</si>
  <si>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</si>
  <si>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</si>
  <si>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</si>
  <si>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</si>
  <si>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</si>
  <si>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</si>
  <si>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</si>
  <si>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</si>
  <si>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</si>
  <si>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</si>
  <si>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</si>
  <si>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</si>
  <si>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</si>
  <si>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</si>
  <si>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</si>
  <si>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</si>
  <si>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</si>
  <si>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</si>
  <si>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</si>
  <si>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</si>
  <si>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</si>
  <si>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</si>
  <si>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</si>
  <si>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</si>
  <si>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</si>
  <si>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</si>
  <si>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</si>
  <si>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</si>
  <si>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</si>
  <si>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</si>
  <si>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</si>
  <si>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</si>
  <si>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</si>
  <si>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</si>
  <si>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</si>
  <si>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</si>
  <si>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</si>
  <si>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</si>
  <si>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</si>
  <si>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</si>
  <si>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</si>
  <si>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</si>
  <si>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</si>
  <si>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</si>
  <si>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</si>
  <si>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</si>
  <si>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</si>
  <si>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</si>
  <si>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</si>
  <si>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</si>
  <si>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</si>
  <si>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</si>
  <si>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</si>
  <si>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</si>
  <si>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</si>
  <si>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</si>
  <si>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</si>
  <si>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</si>
  <si>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</si>
  <si>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</si>
  <si>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</si>
  <si>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</si>
  <si>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</si>
  <si>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</si>
  <si>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</si>
  <si>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</si>
  <si>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</si>
  <si>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</si>
  <si>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</si>
  <si>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</si>
  <si>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</si>
  <si>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</si>
  <si>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</si>
  <si>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</si>
  <si>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</si>
  <si>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</si>
  <si>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</si>
  <si>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</si>
  <si>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</si>
  <si>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</si>
  <si>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</si>
  <si>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</si>
  <si>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</si>
  <si>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</si>
  <si>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</si>
  <si>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</si>
  <si>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</si>
  <si>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</si>
  <si>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</si>
  <si>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</si>
  <si>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</si>
  <si>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</si>
  <si>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</si>
  <si>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</si>
  <si>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</si>
  <si>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</si>
  <si>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</si>
  <si>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</si>
  <si>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</si>
  <si>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</si>
  <si>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</si>
  <si>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</si>
  <si>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</si>
  <si>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</si>
  <si>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</si>
  <si>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</si>
  <si>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</si>
  <si>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</si>
  <si>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</si>
  <si>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</si>
  <si>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</si>
  <si>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</si>
  <si>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</si>
  <si>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</si>
  <si>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</si>
  <si>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</si>
  <si>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</si>
  <si>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</si>
  <si>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</si>
  <si>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</si>
  <si>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</si>
  <si>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</si>
  <si>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</si>
  <si>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</si>
  <si>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</si>
  <si>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</si>
  <si>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</si>
  <si>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</si>
  <si>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</si>
  <si>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</si>
  <si>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</si>
  <si>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</si>
  <si>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</si>
  <si>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</si>
  <si>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</si>
  <si>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</si>
  <si>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</si>
  <si>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</si>
  <si>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</si>
  <si>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</si>
  <si>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</si>
  <si>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</si>
  <si>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</si>
  <si>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</si>
  <si>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</si>
  <si>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</si>
  <si>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</si>
  <si>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</si>
  <si>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</si>
  <si>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</si>
  <si>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</si>
  <si>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</si>
  <si>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</si>
  <si>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</si>
  <si>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</si>
  <si>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</si>
  <si>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</si>
  <si>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</si>
  <si>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</si>
  <si>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</si>
  <si>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</si>
  <si>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</si>
  <si>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</si>
  <si>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</si>
  <si>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</si>
  <si>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</si>
  <si>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</si>
  <si>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</si>
  <si>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</si>
  <si>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</si>
  <si>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</si>
  <si>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</si>
  <si>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</si>
  <si>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</si>
  <si>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</si>
  <si>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</si>
  <si>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</si>
  <si>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</si>
  <si>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</si>
  <si>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</si>
  <si>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</si>
  <si>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</si>
  <si>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</si>
  <si>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</si>
  <si>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</si>
  <si>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</si>
  <si>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</si>
  <si>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</si>
  <si>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</si>
  <si>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</si>
  <si>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</si>
  <si>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</si>
  <si>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</si>
  <si>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</si>
  <si>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</si>
  <si>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</si>
  <si>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</si>
  <si>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</si>
  <si>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</si>
  <si>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</si>
  <si>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</si>
  <si>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</si>
  <si>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</si>
  <si>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</si>
  <si>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</si>
  <si>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</si>
  <si>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</si>
  <si>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</si>
  <si>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</si>
  <si>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</si>
  <si>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</si>
  <si>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</si>
  <si>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</si>
  <si>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</si>
  <si>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</si>
  <si>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</si>
  <si>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</si>
  <si>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</si>
  <si>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</si>
  <si>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</si>
  <si>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</si>
  <si>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</si>
  <si>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</si>
  <si>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</si>
  <si>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</si>
  <si>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</si>
  <si>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</si>
  <si>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</si>
  <si>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</si>
  <si>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</si>
  <si>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</si>
  <si>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</si>
  <si>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</si>
  <si>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</si>
  <si>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</si>
  <si>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</si>
  <si>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</si>
  <si>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</si>
  <si>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</si>
  <si>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</si>
  <si>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</si>
  <si>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</si>
  <si>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</si>
  <si>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</si>
  <si>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</si>
  <si>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</si>
  <si>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</si>
  <si>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</si>
  <si>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</si>
  <si>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</si>
  <si>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</si>
  <si>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</si>
  <si>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</si>
  <si>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</si>
  <si>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</si>
  <si>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</si>
  <si>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</si>
  <si>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</si>
  <si>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</si>
  <si>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</si>
  <si>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</si>
  <si>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</si>
  <si>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</si>
  <si>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</si>
  <si>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</si>
  <si>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</si>
  <si>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</si>
  <si>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</si>
  <si>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</si>
  <si>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</si>
  <si>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</si>
  <si>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</si>
  <si>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</si>
  <si>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</si>
  <si>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</si>
  <si>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</si>
  <si>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</si>
  <si>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</si>
  <si>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</si>
  <si>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</si>
  <si>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</si>
  <si>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</si>
  <si>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</si>
  <si>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</si>
  <si>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</si>
  <si>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</si>
  <si>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</si>
  <si>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</si>
  <si>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</si>
  <si>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</si>
  <si>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</si>
  <si>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</si>
  <si>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</si>
  <si>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</si>
  <si>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</si>
  <si>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</si>
  <si>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</si>
  <si>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</si>
  <si>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</si>
  <si>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</si>
  <si>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</si>
  <si>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</si>
  <si>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</si>
  <si>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</si>
  <si>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</si>
  <si>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</si>
  <si>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</si>
  <si>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</si>
  <si>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</si>
  <si>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</si>
  <si>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</si>
  <si>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</si>
  <si>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</si>
  <si>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</si>
  <si>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</si>
  <si>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</si>
  <si>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</si>
  <si>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</si>
  <si>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</si>
  <si>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</si>
  <si>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</si>
  <si>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</si>
  <si>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</si>
  <si>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</si>
  <si>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</si>
  <si>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</si>
  <si>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</si>
  <si>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</si>
  <si>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</si>
  <si>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</si>
  <si>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</si>
  <si>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</si>
  <si>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</si>
  <si>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</si>
  <si>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</si>
  <si>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</si>
  <si>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</si>
  <si>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</si>
  <si>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</si>
  <si>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</si>
  <si>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</si>
  <si>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</si>
  <si>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</si>
  <si>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</si>
  <si>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</si>
  <si>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</si>
  <si>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</si>
  <si>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</si>
  <si>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</si>
  <si>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</si>
  <si>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</si>
  <si>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</si>
  <si>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</si>
  <si>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</si>
  <si>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</si>
  <si>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</si>
  <si>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</si>
  <si>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</si>
  <si>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</si>
  <si>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</si>
  <si>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</si>
  <si>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</si>
  <si>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</si>
  <si>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</si>
  <si>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</si>
  <si>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</si>
  <si>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</si>
  <si>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</si>
  <si>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</si>
  <si>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</si>
  <si>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</si>
  <si>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</si>
  <si>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</si>
  <si>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</si>
  <si>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</si>
  <si>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</si>
  <si>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</si>
  <si>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</si>
  <si>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</si>
  <si>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</si>
  <si>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</si>
  <si>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</si>
  <si>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</si>
  <si>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</si>
  <si>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</si>
  <si>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</si>
  <si>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</si>
  <si>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</si>
  <si>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</si>
  <si>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</si>
  <si>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</si>
  <si>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</si>
  <si>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</si>
  <si>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</si>
  <si>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</si>
  <si>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</si>
  <si>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</si>
  <si>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</si>
  <si>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</si>
  <si>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</si>
  <si>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</si>
  <si>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</si>
  <si>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</si>
  <si>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</si>
  <si>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</si>
  <si>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</si>
  <si>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</si>
  <si>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</si>
  <si>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</si>
  <si>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</si>
  <si>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</si>
  <si>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</si>
  <si>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</si>
  <si>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</si>
  <si>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</si>
  <si>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</si>
  <si>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</si>
  <si>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</si>
  <si>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</si>
  <si>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</si>
  <si>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</si>
  <si>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</si>
  <si>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</si>
  <si>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</si>
  <si>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</si>
  <si>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</si>
  <si>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</si>
  <si>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</si>
  <si>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</si>
  <si>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</si>
  <si>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</si>
  <si>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</si>
  <si>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</si>
  <si>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</si>
  <si>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</si>
  <si>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</si>
  <si>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</si>
  <si>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</si>
  <si>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</si>
  <si>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</si>
  <si>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</si>
  <si>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</si>
  <si>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</si>
  <si>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</si>
  <si>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</si>
  <si>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</si>
  <si>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</si>
  <si>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</si>
  <si>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</si>
  <si>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</si>
  <si>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</si>
  <si>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</si>
  <si>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</si>
  <si>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</si>
  <si>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</si>
  <si>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</si>
  <si>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</si>
  <si>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</si>
  <si>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</si>
  <si>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</si>
  <si>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</si>
  <si>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</si>
  <si>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</si>
  <si>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</si>
  <si>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</si>
  <si>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</si>
  <si>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</si>
  <si>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</si>
  <si>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</si>
  <si>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</si>
  <si>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</si>
  <si>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</si>
  <si>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</si>
  <si>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</si>
  <si>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</si>
  <si>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</si>
  <si>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</si>
  <si>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</si>
  <si>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</si>
  <si>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</si>
  <si>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</si>
  <si>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</si>
  <si>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</si>
  <si>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</si>
  <si>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</si>
  <si>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</si>
  <si>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</si>
  <si>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</si>
  <si>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</si>
  <si>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</si>
  <si>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</si>
  <si>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</si>
  <si>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</si>
  <si>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</si>
  <si>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</si>
  <si>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</si>
  <si>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</si>
  <si>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</si>
  <si>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</si>
  <si>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</si>
  <si>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</si>
  <si>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</si>
  <si>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</si>
  <si>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</si>
  <si>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</si>
  <si>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</si>
  <si>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</si>
  <si>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</si>
  <si>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</si>
  <si>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</si>
  <si>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</si>
  <si>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</si>
  <si>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</si>
  <si>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</si>
  <si>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</si>
  <si>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</si>
  <si>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</si>
  <si>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</si>
  <si>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</si>
  <si>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</si>
  <si>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</si>
  <si>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</si>
  <si>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</si>
  <si>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</si>
  <si>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</si>
  <si>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</si>
  <si>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</si>
  <si>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</si>
  <si>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</si>
  <si>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</si>
  <si>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</si>
  <si>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</si>
  <si>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</si>
  <si>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</si>
  <si>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</si>
  <si>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</si>
  <si>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</si>
  <si>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</si>
  <si>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</si>
  <si>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</si>
  <si>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</si>
  <si>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</si>
  <si>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</si>
  <si>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</si>
  <si>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</si>
  <si>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</si>
  <si>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</si>
  <si>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</si>
  <si>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</si>
  <si>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</si>
  <si>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</si>
  <si>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</si>
  <si>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</si>
  <si>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</si>
  <si>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</si>
  <si>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</si>
  <si>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</si>
  <si>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</si>
  <si>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</si>
  <si>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</si>
  <si>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</si>
  <si>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</si>
  <si>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</si>
  <si>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</si>
  <si>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</si>
  <si>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</si>
  <si>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</si>
  <si>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</si>
  <si>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</si>
  <si>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</si>
  <si>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</si>
  <si>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</si>
  <si>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</si>
  <si>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</si>
  <si>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</si>
  <si>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</si>
  <si>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</si>
  <si>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</si>
  <si>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</si>
  <si>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</si>
  <si>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</si>
  <si>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</si>
  <si>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</si>
  <si>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</si>
  <si>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</si>
  <si>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</si>
  <si>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</si>
  <si>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</si>
  <si>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</si>
  <si>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</si>
  <si>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</si>
  <si>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</si>
  <si>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</si>
  <si>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</si>
  <si>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</si>
  <si>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</si>
  <si>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</si>
  <si>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</si>
  <si>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</si>
  <si>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</si>
  <si>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</si>
  <si>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</si>
  <si>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</si>
  <si>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</si>
  <si>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</si>
  <si>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</si>
  <si>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</si>
  <si>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</si>
  <si>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</si>
  <si>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</si>
  <si>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</si>
  <si>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</si>
  <si>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</si>
  <si>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</si>
  <si>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</si>
  <si>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</si>
  <si>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</si>
  <si>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</si>
  <si>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</si>
  <si>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</si>
  <si>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</si>
  <si>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</si>
  <si>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</si>
  <si>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</si>
  <si>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</si>
  <si>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</si>
  <si>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</si>
  <si>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</si>
  <si>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</si>
  <si>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</si>
  <si>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</si>
  <si>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</si>
  <si>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</si>
  <si>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</si>
  <si>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</si>
  <si>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</si>
  <si>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</si>
  <si>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</si>
  <si>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</si>
  <si>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</si>
  <si>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</si>
  <si>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</si>
  <si>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</si>
  <si>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</si>
  <si>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</si>
  <si>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</si>
  <si>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</si>
  <si>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</si>
  <si>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</si>
  <si>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</si>
  <si>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</si>
  <si>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</si>
  <si>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</si>
  <si>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</si>
  <si>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</si>
  <si>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</si>
  <si>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</si>
  <si>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</si>
  <si>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</si>
  <si>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</si>
  <si>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</si>
  <si>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</si>
  <si>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</si>
  <si>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</si>
  <si>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</si>
  <si>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</si>
  <si>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</si>
  <si>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</si>
  <si>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</si>
  <si>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</si>
  <si>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</si>
  <si>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</si>
  <si>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</si>
  <si>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</si>
  <si>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</si>
  <si>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</si>
  <si>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</si>
  <si>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</si>
  <si>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</si>
  <si>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</si>
  <si>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</si>
  <si>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</si>
  <si>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</si>
  <si>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</si>
  <si>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</si>
  <si>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</si>
  <si>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</si>
  <si>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</si>
  <si>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</si>
  <si>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</si>
  <si>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</si>
  <si>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</si>
  <si>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</si>
  <si>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</si>
  <si>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</si>
  <si>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</si>
  <si>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</si>
  <si>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</si>
  <si>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</si>
  <si>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</si>
  <si>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</si>
  <si>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</si>
  <si>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</si>
  <si>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</si>
  <si>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</si>
  <si>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</si>
  <si>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</si>
  <si>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</si>
  <si>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</si>
  <si>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</si>
  <si>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</si>
  <si>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</si>
  <si>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</si>
  <si>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</si>
  <si>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</si>
  <si>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</si>
  <si>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</si>
  <si>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</si>
  <si>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</si>
  <si>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</si>
  <si>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</si>
  <si>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</si>
  <si>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</si>
  <si>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</si>
  <si>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</si>
  <si>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</si>
  <si>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</si>
  <si>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</si>
  <si>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</si>
  <si>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</si>
  <si>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</si>
  <si>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</si>
  <si>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</si>
  <si>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</si>
  <si>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</si>
  <si>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</si>
  <si>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</si>
  <si>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</si>
  <si>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</si>
  <si>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</si>
  <si>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</si>
  <si>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</si>
  <si>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</si>
  <si>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</si>
  <si>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</si>
  <si>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</si>
  <si>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</si>
  <si>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</si>
  <si>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</si>
  <si>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</si>
  <si>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</si>
  <si>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</si>
  <si>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</si>
  <si>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</si>
  <si>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</si>
  <si>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</si>
  <si>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</si>
  <si>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</si>
  <si>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</si>
  <si>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</si>
  <si>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</si>
  <si>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</si>
  <si>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</si>
  <si>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</si>
  <si>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</si>
  <si>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</si>
  <si>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</si>
  <si>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</si>
  <si>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</si>
  <si>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</si>
  <si>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</si>
  <si>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</si>
  <si>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</si>
  <si>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</si>
  <si>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</si>
  <si>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</si>
  <si>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</si>
  <si>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</si>
  <si>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</si>
  <si>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</si>
  <si>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</si>
  <si>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</si>
  <si>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</si>
  <si>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</si>
  <si>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</si>
  <si>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</si>
  <si>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</si>
  <si>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</si>
  <si>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</si>
  <si>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</si>
  <si>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</si>
  <si>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</si>
  <si>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</si>
  <si>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</si>
  <si>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</si>
  <si>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</si>
  <si>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</si>
  <si>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</si>
  <si>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</si>
  <si>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</si>
  <si>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</si>
  <si>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</si>
  <si>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</si>
  <si>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</si>
  <si>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</si>
  <si>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</si>
  <si>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</si>
  <si>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</si>
  <si>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</si>
  <si>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</si>
  <si>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</si>
  <si>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</si>
  <si>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</si>
  <si>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</si>
  <si>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</si>
  <si>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</si>
  <si>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</si>
  <si>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</si>
  <si>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</si>
  <si>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</si>
  <si>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</si>
  <si>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</si>
  <si>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</si>
  <si>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</si>
  <si>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</si>
  <si>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</si>
  <si>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</si>
  <si>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</si>
  <si>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</si>
  <si>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</si>
  <si>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</si>
  <si>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</si>
  <si>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</si>
  <si>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</si>
  <si>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</si>
  <si>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</si>
  <si>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</si>
  <si>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</si>
  <si>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</si>
  <si>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</si>
  <si>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</si>
  <si>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</si>
  <si>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</si>
  <si>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</si>
  <si>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</si>
  <si>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</si>
  <si>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</si>
  <si>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</si>
  <si>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</si>
  <si>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</si>
  <si>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</si>
  <si>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</si>
  <si>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</si>
  <si>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</si>
  <si>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</si>
  <si>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</si>
  <si>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</si>
  <si>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</si>
  <si>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</si>
  <si>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</si>
  <si>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</si>
  <si>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</si>
  <si>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</si>
  <si>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</si>
  <si>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</si>
  <si>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</si>
  <si>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</si>
  <si>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</si>
  <si>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</si>
  <si>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</si>
  <si>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</si>
  <si>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</si>
  <si>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</si>
  <si>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</si>
  <si>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</si>
  <si>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</si>
  <si>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</si>
  <si>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</si>
  <si>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</si>
  <si>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</si>
  <si>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</si>
  <si>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</si>
  <si>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</si>
  <si>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</si>
  <si>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</si>
  <si>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</si>
  <si>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</si>
  <si>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</si>
  <si>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</si>
  <si>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</si>
  <si>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</si>
  <si>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</si>
  <si>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</si>
  <si>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</si>
  <si>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</si>
  <si>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</si>
  <si>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</si>
  <si>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</si>
  <si>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</si>
  <si>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</si>
  <si>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</si>
  <si>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</si>
  <si>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</si>
  <si>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</si>
  <si>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</si>
  <si>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</si>
  <si>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</si>
  <si>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</si>
  <si>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</si>
  <si>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</si>
  <si>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</si>
  <si>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</si>
  <si>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</si>
  <si>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</si>
  <si>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</si>
  <si>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</si>
  <si>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</si>
  <si>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</si>
  <si>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</si>
  <si>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</si>
  <si>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</si>
  <si>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</si>
  <si>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</si>
  <si>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</si>
  <si>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</si>
  <si>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</si>
  <si>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</si>
  <si>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</si>
  <si>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</si>
  <si>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</si>
  <si>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</si>
  <si>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</si>
  <si>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</si>
  <si>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</si>
  <si>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</si>
  <si>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</si>
  <si>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</si>
  <si>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</si>
  <si>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</si>
  <si>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</si>
  <si>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</si>
  <si>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</si>
  <si>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</si>
  <si>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</si>
  <si>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</si>
  <si>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</si>
  <si>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</si>
  <si>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</si>
  <si>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</si>
  <si>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</si>
  <si>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</si>
  <si>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</si>
  <si>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</si>
  <si>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</si>
  <si>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</si>
  <si>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</si>
  <si>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</si>
  <si>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</si>
  <si>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</si>
  <si>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</si>
  <si>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</si>
  <si>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</si>
  <si>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</si>
  <si>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</si>
  <si>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</si>
  <si>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</si>
  <si>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</si>
  <si>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</si>
  <si>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</si>
  <si>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</si>
  <si>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</si>
  <si>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</si>
  <si>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</si>
  <si>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</si>
  <si>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</si>
  <si>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</si>
  <si>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</si>
  <si>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</si>
  <si>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</si>
  <si>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</si>
  <si>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</si>
  <si>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</si>
  <si>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</si>
  <si>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</si>
  <si>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</si>
  <si>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</si>
  <si>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</si>
  <si>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</si>
  <si>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</si>
  <si>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</si>
  <si>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</si>
  <si>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</si>
  <si>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</si>
  <si>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</si>
  <si>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</si>
  <si>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</si>
  <si>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</si>
  <si>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</si>
  <si>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</si>
  <si>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</si>
  <si>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</si>
  <si>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</si>
  <si>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</si>
  <si>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</si>
  <si>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</si>
  <si>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</si>
  <si>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</si>
  <si>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</si>
  <si>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</si>
  <si>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</si>
  <si>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</si>
  <si>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</si>
  <si>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</si>
  <si>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</si>
  <si>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</si>
  <si>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</si>
  <si>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</si>
  <si>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</si>
  <si>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</si>
  <si>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</si>
  <si>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</si>
  <si>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</si>
  <si>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</si>
  <si>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</si>
  <si>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</si>
  <si>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</si>
  <si>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</si>
  <si>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</si>
  <si>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</si>
  <si>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</si>
  <si>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</si>
  <si>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</si>
  <si>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</si>
  <si>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</si>
  <si>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</si>
  <si>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</si>
  <si>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</si>
  <si>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</si>
  <si>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</si>
  <si>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</si>
  <si>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</si>
  <si>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</si>
  <si>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</si>
  <si>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</si>
  <si>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</si>
  <si>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</si>
  <si>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</si>
  <si>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</si>
  <si>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</si>
  <si>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</si>
  <si>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</si>
  <si>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</si>
  <si>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</si>
  <si>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</si>
  <si>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</si>
  <si>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</si>
  <si>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</si>
  <si>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</si>
  <si>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</si>
  <si>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</si>
  <si>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</si>
  <si>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</si>
  <si>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</si>
  <si>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</si>
  <si>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</si>
  <si>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</si>
  <si>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</si>
  <si>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</si>
  <si>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</si>
  <si>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</si>
  <si>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</si>
  <si>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</si>
  <si>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</si>
  <si>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</si>
  <si>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</si>
  <si>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</si>
  <si>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</si>
  <si>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</si>
  <si>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</si>
  <si>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</si>
  <si>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</si>
  <si>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</si>
  <si>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</si>
  <si>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</si>
  <si>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</si>
  <si>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</si>
  <si>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</si>
  <si>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</si>
  <si>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</si>
  <si>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</si>
  <si>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</si>
  <si>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</si>
  <si>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</si>
  <si>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</si>
  <si>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</si>
  <si>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</si>
  <si>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</si>
  <si>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</si>
  <si>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</si>
  <si>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</si>
  <si>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</si>
  <si>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</si>
  <si>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</si>
  <si>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</si>
  <si>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</si>
  <si>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</si>
  <si>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</si>
  <si>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</si>
  <si>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</si>
  <si>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</si>
  <si>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</si>
  <si>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</si>
  <si>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</si>
  <si>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</si>
  <si>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</si>
  <si>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</si>
  <si>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</si>
  <si>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</si>
  <si>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</si>
  <si>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</si>
  <si>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</si>
  <si>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</si>
  <si>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</si>
  <si>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</si>
  <si>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</si>
  <si>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</si>
  <si>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</si>
  <si>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</si>
  <si>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</si>
  <si>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</si>
  <si>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</si>
  <si>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</si>
  <si>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</si>
  <si>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</si>
  <si>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</si>
  <si>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</si>
  <si>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</si>
  <si>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</si>
  <si>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</si>
  <si>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</si>
  <si>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</si>
  <si>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</si>
  <si>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</si>
  <si>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</si>
  <si>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</si>
  <si>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</si>
  <si>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</si>
  <si>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</si>
  <si>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</si>
  <si>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</si>
  <si>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</si>
  <si>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</si>
  <si>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</si>
  <si>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</si>
  <si>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</si>
  <si>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</si>
  <si>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</si>
  <si>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</si>
  <si>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</si>
  <si>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</si>
  <si>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</si>
  <si>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</si>
  <si>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</si>
  <si>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</si>
  <si>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</si>
  <si>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</si>
  <si>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</si>
  <si>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</si>
  <si>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</si>
  <si>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</si>
  <si>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</si>
  <si>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</si>
  <si>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</si>
  <si>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</si>
  <si>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</si>
  <si>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</si>
  <si>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</si>
  <si>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</si>
  <si>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</si>
  <si>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</si>
  <si>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</si>
  <si>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</si>
  <si>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</si>
  <si>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</si>
  <si>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</si>
  <si>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</si>
  <si>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</si>
  <si>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</si>
  <si>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</si>
  <si>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</si>
  <si>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</si>
  <si>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</si>
  <si>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</si>
  <si>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</si>
  <si>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</si>
  <si>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</si>
  <si>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</si>
  <si>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</si>
  <si>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</si>
  <si>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</si>
  <si>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</si>
  <si>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</si>
  <si>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</si>
  <si>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</si>
  <si>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</si>
  <si>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</si>
  <si>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</si>
  <si>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</si>
  <si>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</si>
  <si>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</si>
  <si>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</si>
  <si>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</si>
  <si>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</si>
  <si>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</si>
  <si>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</si>
  <si>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</si>
  <si>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</si>
  <si>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</si>
  <si>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</si>
  <si>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</si>
  <si>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</si>
  <si>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</si>
  <si>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</si>
  <si>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</si>
  <si>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</si>
  <si>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</si>
  <si>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</si>
  <si>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</si>
  <si>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</si>
  <si>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</si>
  <si>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</si>
  <si>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</si>
  <si>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</si>
  <si>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</si>
  <si>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</si>
  <si>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</si>
  <si>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</si>
  <si>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</si>
  <si>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</si>
  <si>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</si>
  <si>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</si>
  <si>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</si>
  <si>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</si>
  <si>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</si>
  <si>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</si>
  <si>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</si>
  <si>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</si>
  <si>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</si>
  <si>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</si>
  <si>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</si>
  <si>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</si>
  <si>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</si>
  <si>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</si>
  <si>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</si>
  <si>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</si>
  <si>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</si>
  <si>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</si>
  <si>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</si>
  <si>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</si>
  <si>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</si>
  <si>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</si>
  <si>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</si>
  <si>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</si>
  <si>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</si>
  <si>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</si>
  <si>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</si>
  <si>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</si>
  <si>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</si>
  <si>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</si>
  <si>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</si>
  <si>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</si>
  <si>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</si>
  <si>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</si>
  <si>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</si>
  <si>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</si>
  <si>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</si>
  <si>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</si>
  <si>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</si>
  <si>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</si>
  <si>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</si>
  <si>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</si>
  <si>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</si>
  <si>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</si>
  <si>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</si>
  <si>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</si>
  <si>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</si>
  <si>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</si>
  <si>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</si>
  <si>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</si>
  <si>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</si>
  <si>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</si>
  <si>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</si>
  <si>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</si>
  <si>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</si>
  <si>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</si>
  <si>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</si>
  <si>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</si>
  <si>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</si>
  <si>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</si>
  <si>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</si>
  <si>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</si>
  <si>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</si>
  <si>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</si>
  <si>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</si>
  <si>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</si>
  <si>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</si>
  <si>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</si>
  <si>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</si>
  <si>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</si>
  <si>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</si>
  <si>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</si>
  <si>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</si>
  <si>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</si>
  <si>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</si>
  <si>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</si>
  <si>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</si>
  <si>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</si>
  <si>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</si>
  <si>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</si>
  <si>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</si>
  <si>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</si>
  <si>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</si>
  <si>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</si>
  <si>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</si>
  <si>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</si>
  <si>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</si>
  <si>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</si>
  <si>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</si>
  <si>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</si>
  <si>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</si>
  <si>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</si>
  <si>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</si>
  <si>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</si>
  <si>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</si>
  <si>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</si>
  <si>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</si>
  <si>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</si>
  <si>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</si>
  <si>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</si>
  <si>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</si>
  <si>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</si>
  <si>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</si>
  <si>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</si>
  <si>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</si>
  <si>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</si>
  <si>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</si>
  <si>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</si>
  <si>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</si>
  <si>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</si>
  <si>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</si>
  <si>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</si>
  <si>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</si>
  <si>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</si>
  <si>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</si>
  <si>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</si>
  <si>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</si>
  <si>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</si>
  <si>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</si>
  <si>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</si>
  <si>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</si>
  <si>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</si>
  <si>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</si>
  <si>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</si>
  <si>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</si>
  <si>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</si>
  <si>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</si>
  <si>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</si>
  <si>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</si>
  <si>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</si>
  <si>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</si>
  <si>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</si>
  <si>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</si>
  <si>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</si>
  <si>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</si>
  <si>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</si>
  <si>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</si>
  <si>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</si>
  <si>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</si>
  <si>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</si>
  <si>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</si>
  <si>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</si>
  <si>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</si>
  <si>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</si>
  <si>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</si>
  <si>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</si>
  <si>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</si>
  <si>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</si>
  <si>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</si>
  <si>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</si>
  <si>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</si>
  <si>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</si>
  <si>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</si>
  <si>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</si>
  <si>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</si>
  <si>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</si>
  <si>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</si>
  <si>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</si>
  <si>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</si>
  <si>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</si>
  <si>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</si>
  <si>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</si>
  <si>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</si>
  <si>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</si>
  <si>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</si>
  <si>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</si>
  <si>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</si>
  <si>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</si>
  <si>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</si>
  <si>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</si>
  <si>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</si>
  <si>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</si>
  <si>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</si>
  <si>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</si>
  <si>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</si>
  <si>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</si>
  <si>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</si>
  <si>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</si>
  <si>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</si>
  <si>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</si>
  <si>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</si>
  <si>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</si>
  <si>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</si>
  <si>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</si>
  <si>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</si>
  <si>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</si>
  <si>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</si>
  <si>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</si>
  <si>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</si>
  <si>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</si>
  <si>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</si>
  <si>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</si>
  <si>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</si>
  <si>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</si>
  <si>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</si>
  <si>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</si>
  <si>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</si>
  <si>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</si>
  <si>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</si>
  <si>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</si>
  <si>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</si>
  <si>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</si>
  <si>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</si>
  <si>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</si>
  <si>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</si>
  <si>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</si>
  <si>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</si>
  <si>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</si>
  <si>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</si>
  <si>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</si>
  <si>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</si>
  <si>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</si>
  <si>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</si>
  <si>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</si>
  <si>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</si>
  <si>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</si>
  <si>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</si>
  <si>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</si>
  <si>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</si>
  <si>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</si>
  <si>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</si>
  <si>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</si>
  <si>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</si>
  <si>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</si>
  <si>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</si>
  <si>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</si>
  <si>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</si>
  <si>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</si>
  <si>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</si>
  <si>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</si>
  <si>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</si>
  <si>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</si>
  <si>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</si>
  <si>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</si>
  <si>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</si>
  <si>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</si>
  <si>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</si>
  <si>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</si>
  <si>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</si>
  <si>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</si>
  <si>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</si>
  <si>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</si>
  <si>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</si>
  <si>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</si>
  <si>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</si>
  <si>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</si>
  <si>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</si>
  <si>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</si>
  <si>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</si>
  <si>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</si>
  <si>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</si>
  <si>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</si>
  <si>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</si>
  <si>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</si>
  <si>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</si>
  <si>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</si>
  <si>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</si>
  <si>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</si>
  <si>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</si>
  <si>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</si>
  <si>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</si>
  <si>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</si>
  <si>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</si>
  <si>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</si>
  <si>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</si>
  <si>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</si>
  <si>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</si>
  <si>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</si>
  <si>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</si>
  <si>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</si>
  <si>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</si>
  <si>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</si>
  <si>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</si>
  <si>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</si>
  <si>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</si>
  <si>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</si>
  <si>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</si>
  <si>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</si>
  <si>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</si>
  <si>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</si>
  <si>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</si>
  <si>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</si>
  <si>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</si>
  <si>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</si>
  <si>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</si>
  <si>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</si>
  <si>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</si>
  <si>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</si>
  <si>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</si>
  <si>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</si>
  <si>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</si>
  <si>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</si>
  <si>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</si>
  <si>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</si>
  <si>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</si>
  <si>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</si>
  <si>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</si>
  <si>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</si>
  <si>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</si>
  <si>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</si>
  <si>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</si>
  <si>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</si>
  <si>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</si>
  <si>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</si>
  <si>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</si>
  <si>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</si>
  <si>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</si>
  <si>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</si>
  <si>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</si>
  <si>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</si>
  <si>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</si>
  <si>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</si>
  <si>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</si>
  <si>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</si>
  <si>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</si>
  <si>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</si>
  <si>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</si>
  <si>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</si>
  <si>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</si>
  <si>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</si>
  <si>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</si>
  <si>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</si>
  <si>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</si>
  <si>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</si>
  <si>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</si>
  <si>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</si>
  <si>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</si>
  <si>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</si>
  <si>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</si>
  <si>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</si>
  <si>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</si>
  <si>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</si>
  <si>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</si>
  <si>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</si>
  <si>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</si>
  <si>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</si>
  <si>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</si>
  <si>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</si>
  <si>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</si>
  <si>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</si>
  <si>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</si>
  <si>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</si>
  <si>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</si>
  <si>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</si>
  <si>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</si>
  <si>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</si>
  <si>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</si>
  <si>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</si>
  <si>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</si>
  <si>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</si>
  <si>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</si>
  <si>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</si>
  <si>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</si>
  <si>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</si>
  <si>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</si>
  <si>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</si>
  <si>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</si>
  <si>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</si>
  <si>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</si>
  <si>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</si>
  <si>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</si>
  <si>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</si>
  <si>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</si>
  <si>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</si>
  <si>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</si>
  <si>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</si>
  <si>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</si>
  <si>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</si>
  <si>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</si>
  <si>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</si>
  <si>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</si>
  <si>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</si>
  <si>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</si>
  <si>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</si>
  <si>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</si>
  <si>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</si>
  <si>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</si>
  <si>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</si>
  <si>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</si>
  <si>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</si>
  <si>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</si>
  <si>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</si>
  <si>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</si>
  <si>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</si>
  <si>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</si>
  <si>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</si>
  <si>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</si>
  <si>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</si>
  <si>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</si>
  <si>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</si>
  <si>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</si>
  <si>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</si>
  <si>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</si>
  <si>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</si>
  <si>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</si>
  <si>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</si>
  <si>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</si>
  <si>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</si>
  <si>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</si>
  <si>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</si>
  <si>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</si>
  <si>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</si>
  <si>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</si>
  <si>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</si>
  <si>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</si>
  <si>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</si>
  <si>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</si>
  <si>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</si>
  <si>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</si>
  <si>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</si>
  <si>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</si>
  <si>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</si>
  <si>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</si>
  <si>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</si>
  <si>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</si>
  <si>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</si>
  <si>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</si>
  <si>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</si>
  <si>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</si>
  <si>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</si>
  <si>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</si>
  <si>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</si>
  <si>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</si>
  <si>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</si>
  <si>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</si>
  <si>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</si>
  <si>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</si>
  <si>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</si>
  <si>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</si>
  <si>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</si>
  <si>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</si>
  <si>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</si>
  <si>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</si>
  <si>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</si>
  <si>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</si>
  <si>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</si>
  <si>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</si>
  <si>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</si>
  <si>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</si>
  <si>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</si>
  <si>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</si>
  <si>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</si>
  <si>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</si>
  <si>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</si>
  <si>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</si>
  <si>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</si>
  <si>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</si>
  <si>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</si>
  <si>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</si>
  <si>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</si>
  <si>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</si>
  <si>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</si>
  <si>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</si>
  <si>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</si>
  <si>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</si>
  <si>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</si>
  <si>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</si>
  <si>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</si>
  <si>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</si>
  <si>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</si>
  <si>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</si>
  <si>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</si>
  <si>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</si>
  <si>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</si>
  <si>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</si>
  <si>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</si>
  <si>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</si>
  <si>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</si>
  <si>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</si>
  <si>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</si>
  <si>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</si>
  <si>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</si>
  <si>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</si>
  <si>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</si>
  <si>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</si>
  <si>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</si>
  <si>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</si>
  <si>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</si>
  <si>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</si>
  <si>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</si>
  <si>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</si>
  <si>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</si>
  <si>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</si>
  <si>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</si>
  <si>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</si>
  <si>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</si>
  <si>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</si>
  <si>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</si>
  <si>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</si>
  <si>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</si>
  <si>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</si>
  <si>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</si>
  <si>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</si>
  <si>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</si>
  <si>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</si>
  <si>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</si>
  <si>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</si>
  <si>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</si>
  <si>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</si>
  <si>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</si>
  <si>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</si>
  <si>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</si>
  <si>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</si>
  <si>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</si>
  <si>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</si>
  <si>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</si>
  <si>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</si>
  <si>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</si>
  <si>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</si>
  <si>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</si>
  <si>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</si>
  <si>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</si>
  <si>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</si>
  <si>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</si>
  <si>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</si>
  <si>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</si>
  <si>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</si>
  <si>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</si>
  <si>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</si>
  <si>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</si>
  <si>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</si>
  <si>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</si>
  <si>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</si>
  <si>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</si>
  <si>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</si>
  <si>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</si>
  <si>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</si>
  <si>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</si>
  <si>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</si>
  <si>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</si>
  <si>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</si>
  <si>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</si>
  <si>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</si>
  <si>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</si>
  <si>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</si>
  <si>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</si>
  <si>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</si>
  <si>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</si>
  <si>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</si>
  <si>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</si>
  <si>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</si>
  <si>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</si>
  <si>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</si>
  <si>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</si>
  <si>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</si>
  <si>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</si>
  <si>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</si>
  <si>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</si>
  <si>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</si>
  <si>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</si>
  <si>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</si>
  <si>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</si>
  <si>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</si>
  <si>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</si>
  <si>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</si>
  <si>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</si>
  <si>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</si>
  <si>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</si>
  <si>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</si>
  <si>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</si>
  <si>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</si>
  <si>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</si>
  <si>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</si>
  <si>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</si>
  <si>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</si>
  <si>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</si>
  <si>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</si>
  <si>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</si>
  <si>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</si>
  <si>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</si>
  <si>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</si>
  <si>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</si>
  <si>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</si>
  <si>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</si>
  <si>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</si>
  <si>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</si>
  <si>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</si>
  <si>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</si>
  <si>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</si>
  <si>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</si>
  <si>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</si>
  <si>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</si>
  <si>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</si>
  <si>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</si>
  <si>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</si>
  <si>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</si>
  <si>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</si>
  <si>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</si>
  <si>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</si>
  <si>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</si>
  <si>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</si>
  <si>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</si>
  <si>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</si>
  <si>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</si>
  <si>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</si>
  <si>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</si>
  <si>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</si>
  <si>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</si>
  <si>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</si>
  <si>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</si>
  <si>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</si>
  <si>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</si>
  <si>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</si>
  <si>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</si>
  <si>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</si>
  <si>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</si>
  <si>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</si>
  <si>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</si>
  <si>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</si>
  <si>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</si>
  <si>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</si>
  <si>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</si>
  <si>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</si>
  <si>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</si>
  <si>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</si>
  <si>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</si>
  <si>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</si>
  <si>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</si>
  <si>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</si>
  <si>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</si>
  <si>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</si>
  <si>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</si>
  <si>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</si>
  <si>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</si>
  <si>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</si>
  <si>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</si>
  <si>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</si>
  <si>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</si>
  <si>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</si>
  <si>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</si>
  <si>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</si>
  <si>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</si>
  <si>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</si>
  <si>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</si>
  <si>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</si>
  <si>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</si>
  <si>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</si>
  <si>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</si>
  <si>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</si>
  <si>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</si>
  <si>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</si>
  <si>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</si>
  <si>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</si>
  <si>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</si>
  <si>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</si>
  <si>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</si>
  <si>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</si>
  <si>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</si>
  <si>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</si>
  <si>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</si>
  <si>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</si>
  <si>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</si>
  <si>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</si>
  <si>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</si>
  <si>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</si>
  <si>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</si>
  <si>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</si>
  <si>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</si>
  <si>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</si>
  <si>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</si>
  <si>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</si>
  <si>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</si>
  <si>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</si>
  <si>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</si>
  <si>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</si>
  <si>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</si>
  <si>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</si>
  <si>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</si>
  <si>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</si>
  <si>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</si>
  <si>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</si>
  <si>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</si>
  <si>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</si>
  <si>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</si>
  <si>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</si>
  <si>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</si>
  <si>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</si>
  <si>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</si>
  <si>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</si>
  <si>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</si>
  <si>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</si>
  <si>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</si>
  <si>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</si>
  <si>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</si>
  <si>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</si>
  <si>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</si>
  <si>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</si>
  <si>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</si>
  <si>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</si>
  <si>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</si>
  <si>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</si>
  <si>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</si>
  <si>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</si>
  <si>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</si>
  <si>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</si>
  <si>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</si>
  <si>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</si>
  <si>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</si>
  <si>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</si>
  <si>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</si>
  <si>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</si>
  <si>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</si>
  <si>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</si>
  <si>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</si>
  <si>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</si>
  <si>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</si>
  <si>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</si>
  <si>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</si>
  <si>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</si>
  <si>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</si>
  <si>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</si>
  <si>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</si>
  <si>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</si>
  <si>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</si>
  <si>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</si>
  <si>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</si>
  <si>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</si>
  <si>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</si>
  <si>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</si>
  <si>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</si>
  <si>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</si>
  <si>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</si>
  <si>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</si>
  <si>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</si>
  <si>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</si>
  <si>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</si>
  <si>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</si>
  <si>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</si>
  <si>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</si>
  <si>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</si>
  <si>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</si>
  <si>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</si>
  <si>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</si>
  <si>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</si>
  <si>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</si>
  <si>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</si>
  <si>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</si>
  <si>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</si>
  <si>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</si>
  <si>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</si>
  <si>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</si>
  <si>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</si>
  <si>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</si>
  <si>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</si>
  <si>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</si>
  <si>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</si>
  <si>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</si>
  <si>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</si>
  <si>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</si>
  <si>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</si>
  <si>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</si>
  <si>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</si>
  <si>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</si>
  <si>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</si>
  <si>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</si>
  <si>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</si>
  <si>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</si>
  <si>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</si>
  <si>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</si>
  <si>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</si>
  <si>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</si>
  <si>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</si>
  <si>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</si>
  <si>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</si>
  <si>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</si>
  <si>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</si>
  <si>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</si>
  <si>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</si>
  <si>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</si>
  <si>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</si>
  <si>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</si>
  <si>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</si>
  <si>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</si>
  <si>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</si>
  <si>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</si>
  <si>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</si>
  <si>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</si>
  <si>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</si>
  <si>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</si>
  <si>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</si>
  <si>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</si>
  <si>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</si>
  <si>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</si>
  <si>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</si>
  <si>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</si>
  <si>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</si>
  <si>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</si>
  <si>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</si>
  <si>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</si>
  <si>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</si>
  <si>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</si>
  <si>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</si>
  <si>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</si>
  <si>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</si>
  <si>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</si>
  <si>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</si>
  <si>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</si>
  <si>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</si>
  <si>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</si>
  <si>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</si>
  <si>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</si>
  <si>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</si>
  <si>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</si>
  <si>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</si>
  <si>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</si>
  <si>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</si>
  <si>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</si>
  <si>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</si>
  <si>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</si>
  <si>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</si>
  <si>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</si>
  <si>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</si>
  <si>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</si>
  <si>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</si>
  <si>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</si>
  <si>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</si>
  <si>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</si>
  <si>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</si>
  <si>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</si>
  <si>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</si>
  <si>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</si>
  <si>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</si>
  <si>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</si>
  <si>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</si>
  <si>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</si>
  <si>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</si>
  <si>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</si>
  <si>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</si>
  <si>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</si>
  <si>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</si>
  <si>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</si>
  <si>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</si>
  <si>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</si>
  <si>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</si>
  <si>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</si>
  <si>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</si>
  <si>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</si>
  <si>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</si>
  <si>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</si>
  <si>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</si>
  <si>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</si>
  <si>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</si>
  <si>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</si>
  <si>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</si>
  <si>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</si>
  <si>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</si>
  <si>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</si>
  <si>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</si>
  <si>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</si>
  <si>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</si>
  <si>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</si>
  <si>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</si>
  <si>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</si>
  <si>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</si>
  <si>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</si>
  <si>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</si>
  <si>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</si>
  <si>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</si>
  <si>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</si>
  <si>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</si>
  <si>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</si>
  <si>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</si>
  <si>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</si>
  <si>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</si>
  <si>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</si>
  <si>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</si>
  <si>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</si>
  <si>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</si>
  <si>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</si>
  <si>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</si>
  <si>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</si>
  <si>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</si>
  <si>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</si>
  <si>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</si>
  <si>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</si>
  <si>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</si>
  <si>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</si>
  <si>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</si>
  <si>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</si>
  <si>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</si>
  <si>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</si>
  <si>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</si>
  <si>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</si>
  <si>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</si>
  <si>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</si>
  <si>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</si>
  <si>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</si>
  <si>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</si>
  <si>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</si>
  <si>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</si>
  <si>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</si>
  <si>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</si>
  <si>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</si>
  <si>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</si>
  <si>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</si>
  <si>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</si>
  <si>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</si>
  <si>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</si>
  <si>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</si>
  <si>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</si>
  <si>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</si>
  <si>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</si>
  <si>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</si>
  <si>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</si>
  <si>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</si>
  <si>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</si>
  <si>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</si>
  <si>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</si>
  <si>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</si>
  <si>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</si>
  <si>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</si>
  <si>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</si>
  <si>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</si>
  <si>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</si>
  <si>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</si>
  <si>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</si>
  <si>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</si>
  <si>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</si>
  <si>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</si>
  <si>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</si>
  <si>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</si>
  <si>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</si>
  <si>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</si>
  <si>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</si>
  <si>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</si>
  <si>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</si>
  <si>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</si>
  <si>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</si>
  <si>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</si>
  <si>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</si>
  <si>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</si>
  <si>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</si>
  <si>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</si>
  <si>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</si>
  <si>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</si>
  <si>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</si>
  <si>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</si>
  <si>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</si>
  <si>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</si>
  <si>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</si>
  <si>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</si>
  <si>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</si>
  <si>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</si>
  <si>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</si>
  <si>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</si>
  <si>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</si>
  <si>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</si>
  <si>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</si>
  <si>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</si>
  <si>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</si>
  <si>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</si>
  <si>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</si>
  <si>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</si>
  <si>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</si>
  <si>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</si>
  <si>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</si>
  <si>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</si>
  <si>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</si>
  <si>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</si>
  <si>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</si>
  <si>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</si>
  <si>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</si>
  <si>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</si>
  <si>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</si>
  <si>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</si>
  <si>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</si>
  <si>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</si>
  <si>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</si>
  <si>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</si>
  <si>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</si>
  <si>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</si>
  <si>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</si>
  <si>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</si>
  <si>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</si>
  <si>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</si>
  <si>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</si>
  <si>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</si>
  <si>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</si>
  <si>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</si>
  <si>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</si>
  <si>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</si>
  <si>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</si>
  <si>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</si>
  <si>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</si>
  <si>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</si>
  <si>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</si>
  <si>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</si>
  <si>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</si>
  <si>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</si>
  <si>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</si>
  <si>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</si>
  <si>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</si>
  <si>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</si>
  <si>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</si>
  <si>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</si>
  <si>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</si>
  <si>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</si>
  <si>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</si>
  <si>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</si>
  <si>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</si>
  <si>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</si>
  <si>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</si>
  <si>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</si>
  <si>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</si>
  <si>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</si>
  <si>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</si>
  <si>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</si>
  <si>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</si>
  <si>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</si>
  <si>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</si>
  <si>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</si>
  <si>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</si>
  <si>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</si>
  <si>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</si>
  <si>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</si>
  <si>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</si>
  <si>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</si>
  <si>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</si>
  <si>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</si>
  <si>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</si>
  <si>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</si>
  <si>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</si>
  <si>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</si>
  <si>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</si>
  <si>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</si>
  <si>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</si>
  <si>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</si>
  <si>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</si>
  <si>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</si>
  <si>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</si>
  <si>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</si>
  <si>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</si>
  <si>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</si>
  <si>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</si>
  <si>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</si>
  <si>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</si>
  <si>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</si>
  <si>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</si>
  <si>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</si>
  <si>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</si>
  <si>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</si>
  <si>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</si>
  <si>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</si>
  <si>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</si>
  <si>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</si>
  <si>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</si>
  <si>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</si>
  <si>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</si>
  <si>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</si>
  <si>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</si>
  <si>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</si>
  <si>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</si>
  <si>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</si>
  <si>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</si>
  <si>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</si>
  <si>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</si>
  <si>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</si>
  <si>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</si>
  <si>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</si>
  <si>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</si>
  <si>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</si>
  <si>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</si>
  <si>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</si>
  <si>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</si>
  <si>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</si>
  <si>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</si>
  <si>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</si>
  <si>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</si>
  <si>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</si>
  <si>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</si>
  <si>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</si>
  <si>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</si>
  <si>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</si>
  <si>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</si>
  <si>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</si>
  <si>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</si>
  <si>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</si>
  <si>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</si>
  <si>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</si>
  <si>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</si>
  <si>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</si>
  <si>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</si>
  <si>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</si>
  <si>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</si>
  <si>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</si>
  <si>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</si>
  <si>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</si>
  <si>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</si>
  <si>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</si>
  <si>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</si>
  <si>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</si>
  <si>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</si>
  <si>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</si>
  <si>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</si>
  <si>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</si>
  <si>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</si>
  <si>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</si>
  <si>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</si>
  <si>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</si>
  <si>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</si>
  <si>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</si>
  <si>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</si>
  <si>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</si>
  <si>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</si>
  <si>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</si>
  <si>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</si>
  <si>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</si>
  <si>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</si>
  <si>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</si>
  <si>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</si>
  <si>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</si>
  <si>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</si>
  <si>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</si>
  <si>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</si>
  <si>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</si>
  <si>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</si>
  <si>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</si>
  <si>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</si>
  <si>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</si>
  <si>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</si>
  <si>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</si>
  <si>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</si>
  <si>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</si>
  <si>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</si>
  <si>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</si>
  <si>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</si>
  <si>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</si>
  <si>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</si>
  <si>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</si>
  <si>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</si>
  <si>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</si>
  <si>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</si>
  <si>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</si>
  <si>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</si>
  <si>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</si>
  <si>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</si>
  <si>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</si>
  <si>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</si>
  <si>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</si>
  <si>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</si>
  <si>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</si>
  <si>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</si>
  <si>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</si>
  <si>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</si>
  <si>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</si>
  <si>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</si>
  <si>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</si>
  <si>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</si>
  <si>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</si>
  <si>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</si>
  <si>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</si>
  <si>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</si>
  <si>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</si>
  <si>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</si>
  <si>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</si>
  <si>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</si>
  <si>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</si>
  <si>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</si>
  <si>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</si>
  <si>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</si>
  <si>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</si>
  <si>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</si>
  <si>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</si>
  <si>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</si>
  <si>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</si>
  <si>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</si>
  <si>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</si>
  <si>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</si>
  <si>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</si>
  <si>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</si>
  <si>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</si>
  <si>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</si>
  <si>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</si>
  <si>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</si>
  <si>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</si>
  <si>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</si>
  <si>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</si>
  <si>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</si>
  <si>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</si>
  <si>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</si>
  <si>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</si>
  <si>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</si>
  <si>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</si>
  <si>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</si>
  <si>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</si>
  <si>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</si>
  <si>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</si>
  <si>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</si>
  <si>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</si>
  <si>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</si>
  <si>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</si>
  <si>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</si>
  <si>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</si>
  <si>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</si>
  <si>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</si>
  <si>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</si>
  <si>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</si>
  <si>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</si>
  <si>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</si>
  <si>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</si>
  <si>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</si>
  <si>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</si>
  <si>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</si>
  <si>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</si>
  <si>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</si>
  <si>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</si>
  <si>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</si>
  <si>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</si>
  <si>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</si>
  <si>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</si>
  <si>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</si>
  <si>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</si>
  <si>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</si>
  <si>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</si>
  <si>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</si>
  <si>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</si>
  <si>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</si>
  <si>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</si>
  <si>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</si>
  <si>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</si>
  <si>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</si>
  <si>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</si>
  <si>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</si>
  <si>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</si>
  <si>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</si>
  <si>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</si>
  <si>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</si>
  <si>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</si>
  <si>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</si>
  <si>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</si>
  <si>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</si>
  <si>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</si>
  <si>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</si>
  <si>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</si>
  <si>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</si>
  <si>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</si>
  <si>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</si>
  <si>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</si>
  <si>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</si>
  <si>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</si>
  <si>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</si>
  <si>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</si>
  <si>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</si>
  <si>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</si>
  <si>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</si>
  <si>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</si>
  <si>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</si>
  <si>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</si>
  <si>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</si>
  <si>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</si>
  <si>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</si>
  <si>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</si>
  <si>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</si>
  <si>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</si>
  <si>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</si>
  <si>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</si>
  <si>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</si>
  <si>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</si>
  <si>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</si>
  <si>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</si>
  <si>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</si>
  <si>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</si>
  <si>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</si>
  <si>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</si>
  <si>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</si>
  <si>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</si>
  <si>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</si>
  <si>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</si>
  <si>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</si>
  <si>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</si>
  <si>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</si>
  <si>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</si>
  <si>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</si>
  <si>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</si>
  <si>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</si>
  <si>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</si>
  <si>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</si>
  <si>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</si>
  <si>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</si>
  <si>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</si>
  <si>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</si>
  <si>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</si>
  <si>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</si>
  <si>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</si>
  <si>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</si>
  <si>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</si>
  <si>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</si>
  <si>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</si>
  <si>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</si>
  <si>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</si>
  <si>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</si>
  <si>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</si>
  <si>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</si>
  <si>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</si>
  <si>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</si>
  <si>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</si>
  <si>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</si>
  <si>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</si>
  <si>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</si>
  <si>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</si>
  <si>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</si>
  <si>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</si>
  <si>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</si>
  <si>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</si>
  <si>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</si>
  <si>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</si>
  <si>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</si>
  <si>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</si>
  <si>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</si>
  <si>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</si>
  <si>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</si>
  <si>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</si>
  <si>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</si>
  <si>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</si>
  <si>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</si>
  <si>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</si>
  <si>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</si>
  <si>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</si>
  <si>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</si>
  <si>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</si>
  <si>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</si>
  <si>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</si>
  <si>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</si>
  <si>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</si>
  <si>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</si>
  <si>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</si>
  <si>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</si>
  <si>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</si>
  <si>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</si>
  <si>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</si>
  <si>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</si>
  <si>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</si>
  <si>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</si>
  <si>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</si>
  <si>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</si>
  <si>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</si>
  <si>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</si>
  <si>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</si>
  <si>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</si>
  <si>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</si>
  <si>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</si>
  <si>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</si>
  <si>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</si>
  <si>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</si>
  <si>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</si>
  <si>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</si>
  <si>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</si>
  <si>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</si>
  <si>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</si>
  <si>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</si>
  <si>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</si>
  <si>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</si>
  <si>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</si>
  <si>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</si>
  <si>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</si>
  <si>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</si>
  <si>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</si>
  <si>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</si>
  <si>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</si>
  <si>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</si>
  <si>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</si>
  <si>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</si>
  <si>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</si>
  <si>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</si>
  <si>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</si>
  <si>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</si>
  <si>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</si>
  <si>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</si>
  <si>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</si>
  <si>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</si>
  <si>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</si>
  <si>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</si>
  <si>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</si>
  <si>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</si>
  <si>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</si>
  <si>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</si>
  <si>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</si>
  <si>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</si>
  <si>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</si>
  <si>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</si>
  <si>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</si>
  <si>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</si>
  <si>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</si>
  <si>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</si>
  <si>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</si>
  <si>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</si>
  <si>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</si>
  <si>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</si>
  <si>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</si>
  <si>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</si>
  <si>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</si>
  <si>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</si>
  <si>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</si>
  <si>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</si>
  <si>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</si>
  <si>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</si>
  <si>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</si>
  <si>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</si>
  <si>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</si>
  <si>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</si>
  <si>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</si>
  <si>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</si>
  <si>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</si>
  <si>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</si>
  <si>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</si>
  <si>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</si>
  <si>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</si>
  <si>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</si>
  <si>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</si>
  <si>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</si>
  <si>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</si>
  <si>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</si>
  <si>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</si>
  <si>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</si>
  <si>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</si>
  <si>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</si>
  <si>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</si>
  <si>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</si>
  <si>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</si>
  <si>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</si>
  <si>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</si>
  <si>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</si>
  <si>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</si>
  <si>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</si>
  <si>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</si>
  <si>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</si>
  <si>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</si>
  <si>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</si>
  <si>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</si>
  <si>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</si>
  <si>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</si>
  <si>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</si>
  <si>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</si>
  <si>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</si>
  <si>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</si>
  <si>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</si>
  <si>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</si>
  <si>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</si>
  <si>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</si>
  <si>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</si>
  <si>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</si>
  <si>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</si>
  <si>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</si>
  <si>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</si>
  <si>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</si>
  <si>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</si>
  <si>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</si>
  <si>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</si>
  <si>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</si>
  <si>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</si>
  <si>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</si>
  <si>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</si>
  <si>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</si>
  <si>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</si>
  <si>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</si>
  <si>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</si>
  <si>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</si>
  <si>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</si>
  <si>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</si>
  <si>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</si>
  <si>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</si>
  <si>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</si>
  <si>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</si>
  <si>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</si>
  <si>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</si>
  <si>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</si>
  <si>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</si>
  <si>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</si>
  <si>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</si>
  <si>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</si>
  <si>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</si>
  <si>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</si>
  <si>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</si>
  <si>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</si>
  <si>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</si>
  <si>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</si>
  <si>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</si>
  <si>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</si>
  <si>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</si>
  <si>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</si>
  <si>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</si>
  <si>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</si>
  <si>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</si>
  <si>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</si>
  <si>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</si>
  <si>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</si>
  <si>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</si>
  <si>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</si>
  <si>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</si>
  <si>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</si>
  <si>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</si>
  <si>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</si>
  <si>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</si>
  <si>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</si>
  <si>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</si>
  <si>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</si>
  <si>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</si>
  <si>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</si>
  <si>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</si>
  <si>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</si>
  <si>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</si>
  <si>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</si>
  <si>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</si>
  <si>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</si>
  <si>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</si>
  <si>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</si>
  <si>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</si>
  <si>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</si>
  <si>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</si>
  <si>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</si>
  <si>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</si>
  <si>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</si>
  <si>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</si>
  <si>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</si>
  <si>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</si>
  <si>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</si>
  <si>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</si>
  <si>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</si>
  <si>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</si>
  <si>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</si>
  <si>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</si>
  <si>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</si>
  <si>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</si>
  <si>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</si>
  <si>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</si>
  <si>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</si>
  <si>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</si>
  <si>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</si>
  <si>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</si>
  <si>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</si>
  <si>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</si>
  <si>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</si>
  <si>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</si>
  <si>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</si>
  <si>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</si>
  <si>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</si>
  <si>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</si>
  <si>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</si>
  <si>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</si>
  <si>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</si>
  <si>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</si>
  <si>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</si>
  <si>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</si>
  <si>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</si>
  <si>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</si>
  <si>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</si>
  <si>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</si>
  <si>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</si>
  <si>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</si>
  <si>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</si>
  <si>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</si>
  <si>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</si>
  <si>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</si>
  <si>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</si>
  <si>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</si>
  <si>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</si>
  <si>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</si>
  <si>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</si>
  <si>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</si>
  <si>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</si>
  <si>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</si>
  <si>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</si>
  <si>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</si>
  <si>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</si>
  <si>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</si>
  <si>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</si>
  <si>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</si>
  <si>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</si>
  <si>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</si>
  <si>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</si>
  <si>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</si>
  <si>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</si>
  <si>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</si>
  <si>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</si>
  <si>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</si>
  <si>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</si>
  <si>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</si>
  <si>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</si>
  <si>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</si>
  <si>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</si>
  <si>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</si>
  <si>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</si>
  <si>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</si>
  <si>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</si>
  <si>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</si>
  <si>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</si>
  <si>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</si>
  <si>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</si>
  <si>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</si>
  <si>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</si>
  <si>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</si>
  <si>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</si>
  <si>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</si>
  <si>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</si>
  <si>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</si>
  <si>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</si>
  <si>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</si>
  <si>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</si>
  <si>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</si>
  <si>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</si>
  <si>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</si>
  <si>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</si>
  <si>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</si>
  <si>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</si>
  <si>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</si>
  <si>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</si>
  <si>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</si>
  <si>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</si>
  <si>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</si>
  <si>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</si>
  <si>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</si>
  <si>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</si>
  <si>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</si>
  <si>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</si>
  <si>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</si>
  <si>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</si>
  <si>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</si>
  <si>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</si>
  <si>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</si>
  <si>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</si>
  <si>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</si>
  <si>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</si>
  <si>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</si>
  <si>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</si>
  <si>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</si>
  <si>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</si>
  <si>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</si>
  <si>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</si>
  <si>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</si>
  <si>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</si>
  <si>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</si>
  <si>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</si>
  <si>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</si>
  <si>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</si>
  <si>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</si>
  <si>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</si>
  <si>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</si>
  <si>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</si>
  <si>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</si>
  <si>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</si>
  <si>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</si>
  <si>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</si>
  <si>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</si>
  <si>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</si>
  <si>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</si>
  <si>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</si>
  <si>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</si>
  <si>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</si>
  <si>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</si>
  <si>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</si>
  <si>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</si>
  <si>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</si>
  <si>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</si>
  <si>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</si>
  <si>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</si>
  <si>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</si>
  <si>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</si>
  <si>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</si>
  <si>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</si>
  <si>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</si>
  <si>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</si>
  <si>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</si>
  <si>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</si>
  <si>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</si>
  <si>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</si>
  <si>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</si>
  <si>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</si>
  <si>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</si>
  <si>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</si>
  <si>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</si>
  <si>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</si>
  <si>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</si>
  <si>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</si>
  <si>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</si>
  <si>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</si>
  <si>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</si>
  <si>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</si>
  <si>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</si>
  <si>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</si>
  <si>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</si>
  <si>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</si>
  <si>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</si>
  <si>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</si>
  <si>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</si>
  <si>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</si>
  <si>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</si>
  <si>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</si>
  <si>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</si>
  <si>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</si>
  <si>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</si>
  <si>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</si>
  <si>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</si>
  <si>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</si>
  <si>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</si>
  <si>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</si>
  <si>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</si>
  <si>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</si>
  <si>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</si>
  <si>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</si>
  <si>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</si>
  <si>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</si>
  <si>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</si>
  <si>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</si>
  <si>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</si>
  <si>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</si>
  <si>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</si>
  <si>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</si>
  <si>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</si>
  <si>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</si>
  <si>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</si>
  <si>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</si>
  <si>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</si>
  <si>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</si>
  <si>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</si>
  <si>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</si>
  <si>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</si>
  <si>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</si>
  <si>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</si>
  <si>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</si>
  <si>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</si>
  <si>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</si>
  <si>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</si>
  <si>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</si>
  <si>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</si>
  <si>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</si>
  <si>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</si>
  <si>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</si>
  <si>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</si>
  <si>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</si>
  <si>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</si>
  <si>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</si>
  <si>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</si>
  <si>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</si>
  <si>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</si>
  <si>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</si>
  <si>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</si>
  <si>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</si>
  <si>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</si>
  <si>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</si>
  <si>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</si>
  <si>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</si>
  <si>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</si>
  <si>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</si>
  <si>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</si>
  <si>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</si>
  <si>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</si>
  <si>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</si>
  <si>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</si>
  <si>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</si>
  <si>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</si>
  <si>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</si>
  <si>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</si>
  <si>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</si>
  <si>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</si>
  <si>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</si>
  <si>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</si>
  <si>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</si>
  <si>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</si>
  <si>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</si>
  <si>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</si>
  <si>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</si>
  <si>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</si>
  <si>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</si>
  <si>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</si>
  <si>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</si>
  <si>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</si>
  <si>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</si>
  <si>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</si>
  <si>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</si>
  <si>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</si>
  <si>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</si>
  <si>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</si>
  <si>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</si>
  <si>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</si>
  <si>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</si>
  <si>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</si>
  <si>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</si>
  <si>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</si>
  <si>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</si>
  <si>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</si>
  <si>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</si>
  <si>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</si>
  <si>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</si>
  <si>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</si>
  <si>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</si>
  <si>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</si>
  <si>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</si>
  <si>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</si>
  <si>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</si>
  <si>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</si>
  <si>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</si>
  <si>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</si>
  <si>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</si>
  <si>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</si>
  <si>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</si>
  <si>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</si>
  <si>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</si>
  <si>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</si>
  <si>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</si>
  <si>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</si>
  <si>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</si>
  <si>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</si>
  <si>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</si>
  <si>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</si>
  <si>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</si>
  <si>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</si>
  <si>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</si>
  <si>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</si>
  <si>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</si>
  <si>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</si>
  <si>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</si>
  <si>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</si>
  <si>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</si>
  <si>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</si>
  <si>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</si>
  <si>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</si>
  <si>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</si>
  <si>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</si>
  <si>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</si>
  <si>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</si>
  <si>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</si>
  <si>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</si>
  <si>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</si>
  <si>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</si>
  <si>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</si>
  <si>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</si>
  <si>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</si>
  <si>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</si>
  <si>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</si>
  <si>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</si>
  <si>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</si>
  <si>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</si>
  <si>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</si>
  <si>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</si>
  <si>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</si>
  <si>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</si>
  <si>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</si>
  <si>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</si>
  <si>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</si>
  <si>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</si>
  <si>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</si>
  <si>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</si>
  <si>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</si>
  <si>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</si>
  <si>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</si>
  <si>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</si>
  <si>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</si>
  <si>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</si>
  <si>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</si>
  <si>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</si>
  <si>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</si>
  <si>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</si>
  <si>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</si>
  <si>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</si>
  <si>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</si>
  <si>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</si>
  <si>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</si>
  <si>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</si>
  <si>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</si>
  <si>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</si>
  <si>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</si>
  <si>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</si>
  <si>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</si>
  <si>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</si>
  <si>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</si>
  <si>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</si>
  <si>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</si>
  <si>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</si>
  <si>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</si>
  <si>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</si>
  <si>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</si>
  <si>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</si>
  <si>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</si>
  <si>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</si>
  <si>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</si>
  <si>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</si>
  <si>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</si>
  <si>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</si>
  <si>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</si>
  <si>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</si>
  <si>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</si>
  <si>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</si>
  <si>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</si>
  <si>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</si>
  <si>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</si>
  <si>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</si>
  <si>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</si>
  <si>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</si>
  <si>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</si>
  <si>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</si>
  <si>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</si>
  <si>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</si>
  <si>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</si>
  <si>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</si>
  <si>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</si>
  <si>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</si>
  <si>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</si>
  <si>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</si>
  <si>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</si>
  <si>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</si>
  <si>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</si>
  <si>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</si>
  <si>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</si>
  <si>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</si>
  <si>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</si>
  <si>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</si>
  <si>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</si>
  <si>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</si>
  <si>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</si>
  <si>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</si>
  <si>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</si>
  <si>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</si>
  <si>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</si>
  <si>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</si>
  <si>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</si>
  <si>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</si>
  <si>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</si>
  <si>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</si>
  <si>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</si>
  <si>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</si>
  <si>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</si>
  <si>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</si>
  <si>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</si>
  <si>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</si>
  <si>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</si>
  <si>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</si>
  <si>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</si>
  <si>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</si>
  <si>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</si>
  <si>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</si>
  <si>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</si>
  <si>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</si>
  <si>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</si>
  <si>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</si>
  <si>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</si>
  <si>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</si>
  <si>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</si>
  <si>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</si>
  <si>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</si>
  <si>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</si>
  <si>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</si>
  <si>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</si>
  <si>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</si>
  <si>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</si>
  <si>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</si>
  <si>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</si>
  <si>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</si>
  <si>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</si>
  <si>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</si>
  <si>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</si>
  <si>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</si>
  <si>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</si>
  <si>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</si>
  <si>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</si>
  <si>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</si>
  <si>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</si>
  <si>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</si>
  <si>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</si>
  <si>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</si>
  <si>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</si>
  <si>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</si>
  <si>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</si>
  <si>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</si>
  <si>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</si>
  <si>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</si>
  <si>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</si>
  <si>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</si>
  <si>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</si>
  <si>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</si>
  <si>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</si>
  <si>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</si>
  <si>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</si>
  <si>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</si>
  <si>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</si>
  <si>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</si>
  <si>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</si>
  <si>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</si>
  <si>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</si>
  <si>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</si>
  <si>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</si>
  <si>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</si>
  <si>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</si>
  <si>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</si>
  <si>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</si>
  <si>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</si>
  <si>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</si>
  <si>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</si>
  <si>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</si>
  <si>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</si>
  <si>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</si>
  <si>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</si>
  <si>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</si>
  <si>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</si>
  <si>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</si>
  <si>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</si>
  <si>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</si>
  <si>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</si>
  <si>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</si>
  <si>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</si>
  <si>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</si>
  <si>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</si>
  <si>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</si>
  <si>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</si>
  <si>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</si>
  <si>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</si>
  <si>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</si>
  <si>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</si>
  <si>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</si>
  <si>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</si>
  <si>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</si>
  <si>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</si>
  <si>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</si>
  <si>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</si>
  <si>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</si>
  <si>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</si>
  <si>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</si>
  <si>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</si>
  <si>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</si>
  <si>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</si>
  <si>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</si>
  <si>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</si>
  <si>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</si>
  <si>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</si>
  <si>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</si>
  <si>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</si>
  <si>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</si>
  <si>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</si>
  <si>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</si>
  <si>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</si>
  <si>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</si>
  <si>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</si>
  <si>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</si>
  <si>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</si>
  <si>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</si>
  <si>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</si>
  <si>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</si>
  <si>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</si>
  <si>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</si>
  <si>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</si>
  <si>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</si>
  <si>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</si>
  <si>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</si>
  <si>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</si>
  <si>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</si>
  <si>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</si>
  <si>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</si>
  <si>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</si>
  <si>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</si>
  <si>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</si>
  <si>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</si>
  <si>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</si>
  <si>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</si>
  <si>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</si>
  <si>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</si>
  <si>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</si>
  <si>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</si>
  <si>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</si>
  <si>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</si>
  <si>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</si>
  <si>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</si>
  <si>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</si>
  <si>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</si>
  <si>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</si>
  <si>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</si>
  <si>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</si>
  <si>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</si>
  <si>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</si>
  <si>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</si>
  <si>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</si>
  <si>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</si>
  <si>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</si>
  <si>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</si>
  <si>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</si>
  <si>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</si>
  <si>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</si>
  <si>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</si>
  <si>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</si>
  <si>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</si>
  <si>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</si>
  <si>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</si>
  <si>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</si>
  <si>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</si>
  <si>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</si>
  <si>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</si>
  <si>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</si>
  <si>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</si>
  <si>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</si>
  <si>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</si>
  <si>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</si>
  <si>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</si>
  <si>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</si>
  <si>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</si>
  <si>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</si>
  <si>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</si>
  <si>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</si>
  <si>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</si>
  <si>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</si>
  <si>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</si>
  <si>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</si>
  <si>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</si>
  <si>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</si>
  <si>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</si>
  <si>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</si>
  <si>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</si>
  <si>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</si>
  <si>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</si>
  <si>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</si>
  <si>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</si>
  <si>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</si>
  <si>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</si>
  <si>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</si>
  <si>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</si>
  <si>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</si>
  <si>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</si>
  <si>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</si>
  <si>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</si>
  <si>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</si>
  <si>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</si>
  <si>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</si>
  <si>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</si>
  <si>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</si>
  <si>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</si>
  <si>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</si>
  <si>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</si>
  <si>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</si>
  <si>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</si>
  <si>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</si>
  <si>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</si>
  <si>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</si>
  <si>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</si>
  <si>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</si>
  <si>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</si>
  <si>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</si>
  <si>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</si>
  <si>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</si>
  <si>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</si>
  <si>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</si>
  <si>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</si>
  <si>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</si>
  <si>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</si>
  <si>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</si>
  <si>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</si>
  <si>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</si>
  <si>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</si>
  <si>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</si>
  <si>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</si>
  <si>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</si>
  <si>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</si>
  <si>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</si>
  <si>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</si>
  <si>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</si>
  <si>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</si>
  <si>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</si>
  <si>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</si>
  <si>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</si>
  <si>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</si>
  <si>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</si>
  <si>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</si>
  <si>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</si>
  <si>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</si>
  <si>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</si>
  <si>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</si>
  <si>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</si>
  <si>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</si>
  <si>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</si>
  <si>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</si>
  <si>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</si>
  <si>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</si>
  <si>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</si>
  <si>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</si>
  <si>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</si>
  <si>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</si>
  <si>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</si>
  <si>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</si>
  <si>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</si>
  <si>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</si>
  <si>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</si>
  <si>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</si>
  <si>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</si>
  <si>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</si>
  <si>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</si>
  <si>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</si>
  <si>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</si>
  <si>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</si>
  <si>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</si>
  <si>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</si>
  <si>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</si>
  <si>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</si>
  <si>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</si>
  <si>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</si>
  <si>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</si>
  <si>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</si>
  <si>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</si>
  <si>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</si>
  <si>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</si>
  <si>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</si>
  <si>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</si>
  <si>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</si>
  <si>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</si>
  <si>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</si>
  <si>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</si>
  <si>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</si>
  <si>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</si>
  <si>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</si>
  <si>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</si>
  <si>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</si>
  <si>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</si>
  <si>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</si>
  <si>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</si>
  <si>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</si>
  <si>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</si>
  <si>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</si>
  <si>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</si>
  <si>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</si>
  <si>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</si>
  <si>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</si>
  <si>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</si>
  <si>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</si>
  <si>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</si>
  <si>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</si>
  <si>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</si>
  <si>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</si>
  <si>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</si>
  <si>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</si>
  <si>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</si>
  <si>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</si>
  <si>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</si>
  <si>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</si>
  <si>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</si>
  <si>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</si>
  <si>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</si>
  <si>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</si>
  <si>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</si>
  <si>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</si>
  <si>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</si>
  <si>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</si>
  <si>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</si>
  <si>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</si>
  <si>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</si>
  <si>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</si>
  <si>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</si>
  <si>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</si>
  <si>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</si>
  <si>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</si>
  <si>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</si>
  <si>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</si>
  <si>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</si>
  <si>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</si>
  <si>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</si>
  <si>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</si>
  <si>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</si>
  <si>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</si>
  <si>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</si>
  <si>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</si>
  <si>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</si>
  <si>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</si>
  <si>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</si>
  <si>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</si>
  <si>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</si>
  <si>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</si>
  <si>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</si>
  <si>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</si>
  <si>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</si>
  <si>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</si>
  <si>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</si>
  <si>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</si>
  <si>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</si>
  <si>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</si>
  <si>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</si>
  <si>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</si>
  <si>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</si>
  <si>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</si>
  <si>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</si>
  <si>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</si>
  <si>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</si>
  <si>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</si>
  <si>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</si>
  <si>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</si>
  <si>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</si>
  <si>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</si>
  <si>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</si>
  <si>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</si>
  <si>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</si>
  <si>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</si>
  <si>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</si>
  <si>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</si>
  <si>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</si>
  <si>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</si>
  <si>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</si>
  <si>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</si>
  <si>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</si>
  <si>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</si>
  <si>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</si>
  <si>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</si>
  <si>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</si>
  <si>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</si>
  <si>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</si>
  <si>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</si>
  <si>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</si>
  <si>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</si>
  <si>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</si>
  <si>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</si>
  <si>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</si>
  <si>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</si>
  <si>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</si>
  <si>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</si>
  <si>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</si>
  <si>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</si>
  <si>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</si>
  <si>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</si>
  <si>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</si>
  <si>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</si>
  <si>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</si>
  <si>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</si>
  <si>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</si>
  <si>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</si>
  <si>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</si>
  <si>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</si>
  <si>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</si>
  <si>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</si>
  <si>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</si>
  <si>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</si>
  <si>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</si>
  <si>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</si>
  <si>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</si>
  <si>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</si>
  <si>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</si>
  <si>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</si>
  <si>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</si>
  <si>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</si>
  <si>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</si>
  <si>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</si>
  <si>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</si>
  <si>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</si>
  <si>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</si>
  <si>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</si>
  <si>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</si>
  <si>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</si>
  <si>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</si>
  <si>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</si>
  <si>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</si>
  <si>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</si>
  <si>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</si>
  <si>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</si>
  <si>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</si>
  <si>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</si>
  <si>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</si>
  <si>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</si>
  <si>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</si>
  <si>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</si>
  <si>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</si>
  <si>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</si>
  <si>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</si>
  <si>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</si>
  <si>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</si>
  <si>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</si>
  <si>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</si>
  <si>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</si>
  <si>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</si>
  <si>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</si>
  <si>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</si>
  <si>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</si>
  <si>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</si>
  <si>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</si>
  <si>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</si>
  <si>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</si>
  <si>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</si>
  <si>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</si>
  <si>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</si>
  <si>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</si>
  <si>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</si>
  <si>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</si>
  <si>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</si>
  <si>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</si>
  <si>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</si>
  <si>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</si>
  <si>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</si>
  <si>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</si>
  <si>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</si>
  <si>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</si>
  <si>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</si>
  <si>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</si>
  <si>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</si>
  <si>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</si>
  <si>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</si>
  <si>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</si>
  <si>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</si>
  <si>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</si>
  <si>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</si>
  <si>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</si>
  <si>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</si>
  <si>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</si>
  <si>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</si>
  <si>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</si>
  <si>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</si>
  <si>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</si>
  <si>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</si>
  <si>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</si>
  <si>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</si>
  <si>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</si>
  <si>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</si>
  <si>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</si>
  <si>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</si>
  <si>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</si>
  <si>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</si>
  <si>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</si>
  <si>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</si>
  <si>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</si>
  <si>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</si>
  <si>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</si>
  <si>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</si>
  <si>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</si>
  <si>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</si>
  <si>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</si>
  <si>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</si>
  <si>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</si>
  <si>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</si>
  <si>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</si>
  <si>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</si>
  <si>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</si>
  <si>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</si>
  <si>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</si>
  <si>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</si>
  <si>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</si>
  <si>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</si>
  <si>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</si>
  <si>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</si>
  <si>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</si>
  <si>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</si>
  <si>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</si>
  <si>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</si>
  <si>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</si>
  <si>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</si>
  <si>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</si>
  <si>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</si>
  <si>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</si>
  <si>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</si>
  <si>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</si>
  <si>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</si>
  <si>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</si>
  <si>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</si>
  <si>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</si>
  <si>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</si>
  <si>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</si>
  <si>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</si>
  <si>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</si>
  <si>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</si>
  <si>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</si>
  <si>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</si>
  <si>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</si>
  <si>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</si>
  <si>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</si>
  <si>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</si>
  <si>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</si>
  <si>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</si>
  <si>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</si>
  <si>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</si>
  <si>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</si>
  <si>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</si>
  <si>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</si>
  <si>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</si>
  <si>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</si>
  <si>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</si>
  <si>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</si>
  <si>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</si>
  <si>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</si>
  <si>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</si>
  <si>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</si>
  <si>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</si>
  <si>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</si>
  <si>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</si>
  <si>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</si>
  <si>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</si>
  <si>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</si>
  <si>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</si>
  <si>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</si>
  <si>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</si>
  <si>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</si>
  <si>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</si>
  <si>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</si>
  <si>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</si>
  <si>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</si>
  <si>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</si>
  <si>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</si>
  <si>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</si>
  <si>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</si>
  <si>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</si>
  <si>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</si>
  <si>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</si>
  <si>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</si>
  <si>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</si>
  <si>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</si>
  <si>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</si>
  <si>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</si>
  <si>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</si>
  <si>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</si>
  <si>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</si>
  <si>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</si>
  <si>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</si>
  <si>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</si>
  <si>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</si>
  <si>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</si>
  <si>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</si>
  <si>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</si>
  <si>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</si>
  <si>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</si>
  <si>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</si>
  <si>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</si>
  <si>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</si>
  <si>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</si>
  <si>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</si>
  <si>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</si>
  <si>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</si>
  <si>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</si>
  <si>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</si>
  <si>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</si>
  <si>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</si>
  <si>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</si>
  <si>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</si>
  <si>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</si>
  <si>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</si>
  <si>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</si>
  <si>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</si>
  <si>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</si>
  <si>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</si>
  <si>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</si>
  <si>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</si>
  <si>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</si>
  <si>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</si>
  <si>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</si>
  <si>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</si>
  <si>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</si>
  <si>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</si>
  <si>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</si>
  <si>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</si>
  <si>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</si>
  <si>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</si>
  <si>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</si>
  <si>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</si>
  <si>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</si>
  <si>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</si>
  <si>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</si>
  <si>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</si>
  <si>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</si>
  <si>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</si>
  <si>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</si>
  <si>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</si>
  <si>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</si>
  <si>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</si>
  <si>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</si>
  <si>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</si>
  <si>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</si>
  <si>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</si>
  <si>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</si>
  <si>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</si>
  <si>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</si>
  <si>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</si>
  <si>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</si>
  <si>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</si>
  <si>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</si>
  <si>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</si>
  <si>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</si>
  <si>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</si>
  <si>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</si>
  <si>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</si>
  <si>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</si>
  <si>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</si>
  <si>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</si>
  <si>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</si>
  <si>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</si>
  <si>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</si>
  <si>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</si>
  <si>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</si>
  <si>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</si>
  <si>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</si>
  <si>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</si>
  <si>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</si>
  <si>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</si>
  <si>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</si>
  <si>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</si>
  <si>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</si>
  <si>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</si>
  <si>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</si>
  <si>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</si>
  <si>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</si>
  <si>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</si>
  <si>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</si>
  <si>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</si>
  <si>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</si>
  <si>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</si>
  <si>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</si>
  <si>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</si>
  <si>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</si>
  <si>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</si>
  <si>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</si>
  <si>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</si>
  <si>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</si>
  <si>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</si>
  <si>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</si>
  <si>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</si>
  <si>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</si>
  <si>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</si>
  <si>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</si>
  <si>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</si>
  <si>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</si>
  <si>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</si>
  <si>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</si>
  <si>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</si>
  <si>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</si>
  <si>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</si>
  <si>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</si>
  <si>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</si>
  <si>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</si>
  <si>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</si>
  <si>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</si>
  <si>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</si>
  <si>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</si>
  <si>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</si>
  <si>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</si>
  <si>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</si>
  <si>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</si>
  <si>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</si>
  <si>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</si>
  <si>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</si>
  <si>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</si>
  <si>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</si>
  <si>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</si>
  <si>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</si>
  <si>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</si>
  <si>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</si>
  <si>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</si>
  <si>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</si>
  <si>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</si>
  <si>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</si>
  <si>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</si>
  <si>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</si>
  <si>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</si>
  <si>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</si>
  <si>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</si>
  <si>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</si>
  <si>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</si>
  <si>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</si>
  <si>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</si>
  <si>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</si>
  <si>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</si>
  <si>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</si>
  <si>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</si>
  <si>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</si>
  <si>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</si>
  <si>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</si>
  <si>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</si>
  <si>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</si>
  <si>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</si>
  <si>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</si>
  <si>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</si>
  <si>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</si>
  <si>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</si>
  <si>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</si>
  <si>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</si>
  <si>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</si>
  <si>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</si>
  <si>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</si>
  <si>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</si>
  <si>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</si>
  <si>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</si>
  <si>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</si>
  <si>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</si>
  <si>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</si>
  <si>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</si>
  <si>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</si>
  <si>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</si>
  <si>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</si>
  <si>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</si>
  <si>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</si>
  <si>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</si>
  <si>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</si>
  <si>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</si>
  <si>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</si>
  <si>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</si>
  <si>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</si>
  <si>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</si>
  <si>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</si>
  <si>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</si>
  <si>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</si>
  <si>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</si>
  <si>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</si>
  <si>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</si>
  <si>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</si>
  <si>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</si>
  <si>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</si>
  <si>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</si>
  <si>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</si>
  <si>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</si>
  <si>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</si>
  <si>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</si>
  <si>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</si>
  <si>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</si>
  <si>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</si>
  <si>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</si>
  <si>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</si>
  <si>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</si>
  <si>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</si>
  <si>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</si>
  <si>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</si>
  <si>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</si>
  <si>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</si>
  <si>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</si>
  <si>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</si>
  <si>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</si>
  <si>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</si>
  <si>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</si>
  <si>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</si>
  <si>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</si>
  <si>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</si>
  <si>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</si>
  <si>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</si>
  <si>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</si>
  <si>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</si>
  <si>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</si>
  <si>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</si>
  <si>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</si>
  <si>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</si>
  <si>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</si>
  <si>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</si>
  <si>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</si>
  <si>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</si>
  <si>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</si>
  <si>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</si>
  <si>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</si>
  <si>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</si>
  <si>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</si>
  <si>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</si>
  <si>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</si>
  <si>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</si>
  <si>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</si>
  <si>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</si>
  <si>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</si>
  <si>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</si>
  <si>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</si>
  <si>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</si>
  <si>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</si>
  <si>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</si>
  <si>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</si>
  <si>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</si>
  <si>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</si>
  <si>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</si>
  <si>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</si>
  <si>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</si>
  <si>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</si>
  <si>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</si>
  <si>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</si>
  <si>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</si>
  <si>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</si>
  <si>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</si>
  <si>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</si>
  <si>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</si>
  <si>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</si>
  <si>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</si>
  <si>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</si>
  <si>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</si>
  <si>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</si>
  <si>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</si>
  <si>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</si>
  <si>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</si>
  <si>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</si>
  <si>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</si>
  <si>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</si>
  <si>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</si>
  <si>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</si>
  <si>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</si>
  <si>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</si>
  <si>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</si>
  <si>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</si>
  <si>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</si>
  <si>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</si>
  <si>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</si>
  <si>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</si>
  <si>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</si>
  <si>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</si>
  <si>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</si>
  <si>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</si>
  <si>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</si>
  <si>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</si>
  <si>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</si>
  <si>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</si>
  <si>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</si>
  <si>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</si>
  <si>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</si>
  <si>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</si>
  <si>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</si>
  <si>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</si>
  <si>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</si>
  <si>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</si>
  <si>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</si>
  <si>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</si>
  <si>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</si>
  <si>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</si>
  <si>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</si>
  <si>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</si>
  <si>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</si>
  <si>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</si>
  <si>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</si>
  <si>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</si>
  <si>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</si>
  <si>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</si>
  <si>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</si>
  <si>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</si>
  <si>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</si>
  <si>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</si>
  <si>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</si>
  <si>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</si>
  <si>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</si>
  <si>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</si>
  <si>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</si>
  <si>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</si>
  <si>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</si>
  <si>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</si>
  <si>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</si>
  <si>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</si>
  <si>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</si>
  <si>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</si>
  <si>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</si>
  <si>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</si>
  <si>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</si>
  <si>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</si>
  <si>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</si>
  <si>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</si>
  <si>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</si>
  <si>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</si>
  <si>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</si>
  <si>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</si>
  <si>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</si>
  <si>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</si>
  <si>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</si>
  <si>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</si>
  <si>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</si>
  <si>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</si>
  <si>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</si>
  <si>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</si>
  <si>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</si>
  <si>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</si>
  <si>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</si>
  <si>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</si>
  <si>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</si>
  <si>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</si>
  <si>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</si>
  <si>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</si>
  <si>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</si>
  <si>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</si>
  <si>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</si>
  <si>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</si>
  <si>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</si>
  <si>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</si>
  <si>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</si>
  <si>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</si>
  <si>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</si>
  <si>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</si>
  <si>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</si>
  <si>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</si>
  <si>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</si>
  <si>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</si>
  <si>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</si>
  <si>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</si>
  <si>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</si>
  <si>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</si>
  <si>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</si>
  <si>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</si>
  <si>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</si>
  <si>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</si>
  <si>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</si>
  <si>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</si>
  <si>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</si>
  <si>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</si>
  <si>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</si>
  <si>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</si>
  <si>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</si>
  <si>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</si>
  <si>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</si>
  <si>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</si>
  <si>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</si>
  <si>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</si>
  <si>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</si>
  <si>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</si>
  <si>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</si>
  <si>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</si>
  <si>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</si>
  <si>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</si>
  <si>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</si>
  <si>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</si>
  <si>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</si>
  <si>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</si>
  <si>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</si>
  <si>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</si>
  <si>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</si>
  <si>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</si>
  <si>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</si>
  <si>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</si>
  <si>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</si>
  <si>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</si>
  <si>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</si>
  <si>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</si>
  <si>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</si>
  <si>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</si>
  <si>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</si>
  <si>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</si>
  <si>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</si>
  <si>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</si>
  <si>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</si>
  <si>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</si>
  <si>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</si>
  <si>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</si>
  <si>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</si>
  <si>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</si>
  <si>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</si>
  <si>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</si>
  <si>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</si>
  <si>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</si>
  <si>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</si>
  <si>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</si>
  <si>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</si>
  <si>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</si>
  <si>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</si>
  <si>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</si>
  <si>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</si>
  <si>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</si>
  <si>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</si>
  <si>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</si>
  <si>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</si>
  <si>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</si>
  <si>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</si>
  <si>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</si>
  <si>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</si>
  <si>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</si>
  <si>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</si>
  <si>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</si>
  <si>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</si>
  <si>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</si>
  <si>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</si>
  <si>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</si>
  <si>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</si>
  <si>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</si>
  <si>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</si>
  <si>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</si>
  <si>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</si>
  <si>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</si>
  <si>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</si>
  <si>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</si>
  <si>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</si>
  <si>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</si>
  <si>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</si>
  <si>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</si>
  <si>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</si>
  <si>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</si>
  <si>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</si>
  <si>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</si>
  <si>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</si>
  <si>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</si>
  <si>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</si>
  <si>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</si>
  <si>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</si>
  <si>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</si>
  <si>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</si>
  <si>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</si>
  <si>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</si>
  <si>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</si>
  <si>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</si>
  <si>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</si>
  <si>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</si>
  <si>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</si>
  <si>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</si>
  <si>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</si>
  <si>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</si>
  <si>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</si>
  <si>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</si>
  <si>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</si>
  <si>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</si>
  <si>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</si>
  <si>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</si>
  <si>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</si>
  <si>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</si>
  <si>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</si>
  <si>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</si>
  <si>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</si>
  <si>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</si>
  <si>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</si>
  <si>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</si>
  <si>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</si>
  <si>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</si>
  <si>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</si>
  <si>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</si>
  <si>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</si>
  <si>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</si>
  <si>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</si>
  <si>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</si>
  <si>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</si>
  <si>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</si>
  <si>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</si>
  <si>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</si>
  <si>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</si>
  <si>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</si>
  <si>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</si>
  <si>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</si>
  <si>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</si>
  <si>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</si>
  <si>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</si>
  <si>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</si>
  <si>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</si>
  <si>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</si>
  <si>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</si>
  <si>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</si>
  <si>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</si>
  <si>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</si>
  <si>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</si>
  <si>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</si>
  <si>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</si>
  <si>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</si>
  <si>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</si>
  <si>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</si>
  <si>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</si>
  <si>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</si>
  <si>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</si>
  <si>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</si>
  <si>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</si>
  <si>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</si>
  <si>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</si>
  <si>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</si>
  <si>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</si>
  <si>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</si>
  <si>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</si>
  <si>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</si>
  <si>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</si>
  <si>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</si>
  <si>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</si>
  <si>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</si>
  <si>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</si>
  <si>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</si>
  <si>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</si>
  <si>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</si>
  <si>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</si>
  <si>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</si>
  <si>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</si>
  <si>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</si>
  <si>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</si>
  <si>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</si>
  <si>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</si>
  <si>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</si>
  <si>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</si>
  <si>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</si>
  <si>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</si>
  <si>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</si>
  <si>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</si>
  <si>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</si>
  <si>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</si>
  <si>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</si>
  <si>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</si>
  <si>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</si>
  <si>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</si>
  <si>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</si>
  <si>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</si>
  <si>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</si>
  <si>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</si>
  <si>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</si>
  <si>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</si>
  <si>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</si>
  <si>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</si>
  <si>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</si>
  <si>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</si>
  <si>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</si>
  <si>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</si>
  <si>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</si>
  <si>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</si>
  <si>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</si>
  <si>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</si>
  <si>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</si>
  <si>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</si>
  <si>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</si>
  <si>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</si>
  <si>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</si>
  <si>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</si>
  <si>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</si>
  <si>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</si>
  <si>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</si>
  <si>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</si>
  <si>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</si>
  <si>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</si>
  <si>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</si>
  <si>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</si>
  <si>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</si>
  <si>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</si>
  <si>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</si>
  <si>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</si>
  <si>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</si>
  <si>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</si>
  <si>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</si>
  <si>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</si>
  <si>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</si>
  <si>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</si>
  <si>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</si>
  <si>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</si>
  <si>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</si>
  <si>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</si>
  <si>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</si>
  <si>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</si>
  <si>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</si>
  <si>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</si>
  <si>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</si>
  <si>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</si>
  <si>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</si>
  <si>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</si>
  <si>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</si>
  <si>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</si>
  <si>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</si>
  <si>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</si>
  <si>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</si>
  <si>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</si>
  <si>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</si>
  <si>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</si>
  <si>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</si>
  <si>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</si>
  <si>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</si>
  <si>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</si>
  <si>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</si>
  <si>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</si>
  <si>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</si>
  <si>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</si>
  <si>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</si>
  <si>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</si>
  <si>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</si>
  <si>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</si>
  <si>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</si>
  <si>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</si>
  <si>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</si>
  <si>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</si>
  <si>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</si>
  <si>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</si>
  <si>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</si>
  <si>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</si>
  <si>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</si>
  <si>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</si>
  <si>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</si>
  <si>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</si>
  <si>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</si>
  <si>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</si>
  <si>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</si>
  <si>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</si>
  <si>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</si>
  <si>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</si>
  <si>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</si>
  <si>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</si>
  <si>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</si>
  <si>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</si>
  <si>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</si>
  <si>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</si>
  <si>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</si>
  <si>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</si>
  <si>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</si>
  <si>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</si>
  <si>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</si>
  <si>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</si>
  <si>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</si>
  <si>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</si>
  <si>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</si>
  <si>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</si>
  <si>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</si>
  <si>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</si>
  <si>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</si>
  <si>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</si>
  <si>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</si>
  <si>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</si>
  <si>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</si>
  <si>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</si>
  <si>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</si>
  <si>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</si>
  <si>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</si>
  <si>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</si>
  <si>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</si>
  <si>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</si>
  <si>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</si>
  <si>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</si>
  <si>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</si>
  <si>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</si>
  <si>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</si>
  <si>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</si>
  <si>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</si>
  <si>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</si>
  <si>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</si>
  <si>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</si>
  <si>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</si>
  <si>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</si>
  <si>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</si>
  <si>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</si>
  <si>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</si>
  <si>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</si>
  <si>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</si>
  <si>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</si>
  <si>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</si>
  <si>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</si>
  <si>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</si>
  <si>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</si>
  <si>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</si>
  <si>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</si>
  <si>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</si>
  <si>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</si>
  <si>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</si>
  <si>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</si>
  <si>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</si>
  <si>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</si>
  <si>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</si>
  <si>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</si>
  <si>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</si>
  <si>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</si>
  <si>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</si>
  <si>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</si>
  <si>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</si>
  <si>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</si>
  <si>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</si>
  <si>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</si>
  <si>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</si>
  <si>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</si>
  <si>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</si>
  <si>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</si>
  <si>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</si>
  <si>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</si>
  <si>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</si>
  <si>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</si>
  <si>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</si>
  <si>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</si>
  <si>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</si>
  <si>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</si>
  <si>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</si>
  <si>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</si>
  <si>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</si>
  <si>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</si>
  <si>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</si>
  <si>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</si>
  <si>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</si>
  <si>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</si>
  <si>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</si>
  <si>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</si>
  <si>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</si>
  <si>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</si>
  <si>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</si>
  <si>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</si>
  <si>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</si>
  <si>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</si>
  <si>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</si>
  <si>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</si>
  <si>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</si>
  <si>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</si>
  <si>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</si>
  <si>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</si>
  <si>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</si>
  <si>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</si>
  <si>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</si>
  <si>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</si>
  <si>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</si>
  <si>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</si>
  <si>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</si>
  <si>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</si>
  <si>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</si>
  <si>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</si>
  <si>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</si>
  <si>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</si>
  <si>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</si>
  <si>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</si>
  <si>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</si>
  <si>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</si>
  <si>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</si>
  <si>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</si>
  <si>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</si>
  <si>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</si>
  <si>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</si>
  <si>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</si>
  <si>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</si>
  <si>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</si>
  <si>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</si>
  <si>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</si>
  <si>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</si>
  <si>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</si>
  <si>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</si>
  <si>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</si>
  <si>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</si>
  <si>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</si>
  <si>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</si>
  <si>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</si>
  <si>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</si>
  <si>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</si>
  <si>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</si>
  <si>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</si>
  <si>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</si>
  <si>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</si>
  <si>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</si>
  <si>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</si>
  <si>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</si>
  <si>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</si>
  <si>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</si>
  <si>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</si>
  <si>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</si>
  <si>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</si>
  <si>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</si>
  <si>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</si>
  <si>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</si>
  <si>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</si>
  <si>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</si>
  <si>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</si>
  <si>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</si>
  <si>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</si>
  <si>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</si>
  <si>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</si>
  <si>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</si>
  <si>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</si>
  <si>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</si>
  <si>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</si>
  <si>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</si>
  <si>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</si>
  <si>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</si>
  <si>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</si>
  <si>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</si>
  <si>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</si>
  <si>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</si>
  <si>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</si>
  <si>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</si>
  <si>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</si>
  <si>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</si>
  <si>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</si>
  <si>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</si>
  <si>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</si>
  <si>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</si>
  <si>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</si>
  <si>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</si>
  <si>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</si>
  <si>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</si>
  <si>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</si>
  <si>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</si>
  <si>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</si>
  <si>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</si>
  <si>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</si>
  <si>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</si>
  <si>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</si>
  <si>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</si>
  <si>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</si>
  <si>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</si>
  <si>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</si>
  <si>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</si>
  <si>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</si>
  <si>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</si>
  <si>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</si>
  <si>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</si>
  <si>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</si>
  <si>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</si>
  <si>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</si>
  <si>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</si>
  <si>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</si>
  <si>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</si>
  <si>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</si>
  <si>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</si>
  <si>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</si>
  <si>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</si>
  <si>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</si>
  <si>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</si>
  <si>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</si>
  <si>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</si>
  <si>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</si>
  <si>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</si>
  <si>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</si>
  <si>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</si>
  <si>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</si>
  <si>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</si>
  <si>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</si>
  <si>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</si>
  <si>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</si>
  <si>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</si>
  <si>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</si>
  <si>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</si>
  <si>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</si>
  <si>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</si>
  <si>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</si>
  <si>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</si>
  <si>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</si>
  <si>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</si>
  <si>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</si>
  <si>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</si>
  <si>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</si>
  <si>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</si>
  <si>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</si>
  <si>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</si>
  <si>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</si>
  <si>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</si>
  <si>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</si>
  <si>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</si>
  <si>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</si>
  <si>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</si>
  <si>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</si>
  <si>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</si>
  <si>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</si>
  <si>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</si>
  <si>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</si>
  <si>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</si>
  <si>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</si>
  <si>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</si>
  <si>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</si>
  <si>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</si>
  <si>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</si>
  <si>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</si>
  <si>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</si>
  <si>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</si>
  <si>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</si>
  <si>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</si>
  <si>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</si>
  <si>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</si>
  <si>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</si>
  <si>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</si>
  <si>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</si>
  <si>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</si>
  <si>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</si>
  <si>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</si>
  <si>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</si>
  <si>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</si>
  <si>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</si>
  <si>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</si>
  <si>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</si>
  <si>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</si>
  <si>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</si>
  <si>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</si>
  <si>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</si>
  <si>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</si>
  <si>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</si>
  <si>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</si>
  <si>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</si>
  <si>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</si>
  <si>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</si>
  <si>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</si>
  <si>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</si>
  <si>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</si>
  <si>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</si>
  <si>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</si>
  <si>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</si>
  <si>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</si>
  <si>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</si>
  <si>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</si>
  <si>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</si>
  <si>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</si>
  <si>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</si>
  <si>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</si>
  <si>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</si>
  <si>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</si>
  <si>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</si>
  <si>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</si>
  <si>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</si>
  <si>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</si>
  <si>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</si>
  <si>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</si>
  <si>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</si>
  <si>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</si>
  <si>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</si>
  <si>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</si>
  <si>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</si>
  <si>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</si>
  <si>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</si>
  <si>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</si>
  <si>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</si>
  <si>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</si>
  <si>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</si>
  <si>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</si>
  <si>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</si>
  <si>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</si>
  <si>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</si>
  <si>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</si>
  <si>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</si>
  <si>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</si>
  <si>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</si>
  <si>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</si>
  <si>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</si>
  <si>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</si>
  <si>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</si>
  <si>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</si>
  <si>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</si>
  <si>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</si>
  <si>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</si>
  <si>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</si>
  <si>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</si>
  <si>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</si>
  <si>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</si>
  <si>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</si>
  <si>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</si>
  <si>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</si>
  <si>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</si>
  <si>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</si>
  <si>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</si>
  <si>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</si>
  <si>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</si>
  <si>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</si>
  <si>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</si>
  <si>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</si>
  <si>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</si>
  <si>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</si>
  <si>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</si>
  <si>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</si>
  <si>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</si>
  <si>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</si>
  <si>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</si>
  <si>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</si>
  <si>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</si>
  <si>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</si>
  <si>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</si>
  <si>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</si>
  <si>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</si>
  <si>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</si>
  <si>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</si>
  <si>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</si>
  <si>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</si>
  <si>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</si>
  <si>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</si>
  <si>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</si>
  <si>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</si>
  <si>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</si>
  <si>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</si>
  <si>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</si>
  <si>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</si>
  <si>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</si>
  <si>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</si>
  <si>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</si>
  <si>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</si>
  <si>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</si>
  <si>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</si>
  <si>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</si>
  <si>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</si>
  <si>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</si>
  <si>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</si>
  <si>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</si>
  <si>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</si>
  <si>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</si>
  <si>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</si>
  <si>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</si>
  <si>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</si>
  <si>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</si>
  <si>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</si>
  <si>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</si>
  <si>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</si>
  <si>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</si>
  <si>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</si>
  <si>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</si>
  <si>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</si>
  <si>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</si>
  <si>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</si>
  <si>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</si>
  <si>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</si>
  <si>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</si>
  <si>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</si>
  <si>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</si>
  <si>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</si>
  <si>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</si>
  <si>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</si>
  <si>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</si>
  <si>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</si>
  <si>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</si>
  <si>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</si>
  <si>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</si>
  <si>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</si>
  <si>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</si>
  <si>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</si>
  <si>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</si>
  <si>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</si>
  <si>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</si>
  <si>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</si>
  <si>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</si>
  <si>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</si>
  <si>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</si>
  <si>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</si>
  <si>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</si>
  <si>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</si>
  <si>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</si>
  <si>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</si>
  <si>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</si>
  <si>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</si>
  <si>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</si>
  <si>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</si>
  <si>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</si>
  <si>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</si>
  <si>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</si>
  <si>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</si>
  <si>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</si>
  <si>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</si>
  <si>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</si>
  <si>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</si>
  <si>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</si>
  <si>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</si>
  <si>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</si>
  <si>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</si>
  <si>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</si>
  <si>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</si>
  <si>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</si>
  <si>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</si>
  <si>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</si>
  <si>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</si>
  <si>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</si>
  <si>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</si>
  <si>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</si>
  <si>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</si>
  <si>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</si>
  <si>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</si>
  <si>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</si>
  <si>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</si>
  <si>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</si>
  <si>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</si>
  <si>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</si>
  <si>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</si>
  <si>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</si>
  <si>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</si>
  <si>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</si>
  <si>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</si>
  <si>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</si>
  <si>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</si>
  <si>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</si>
  <si>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</si>
  <si>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</si>
  <si>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</si>
  <si>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</si>
  <si>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</si>
  <si>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</si>
  <si>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</si>
  <si>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</si>
  <si>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</si>
  <si>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</si>
  <si>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</si>
  <si>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</si>
  <si>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</si>
  <si>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</si>
  <si>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</si>
  <si>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</si>
  <si>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</si>
  <si>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</si>
  <si>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</si>
  <si>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</si>
  <si>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</si>
  <si>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</si>
  <si>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</si>
  <si>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</si>
  <si>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</si>
  <si>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</si>
  <si>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</si>
  <si>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</si>
  <si>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</si>
  <si>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</si>
  <si>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</si>
  <si>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</si>
  <si>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</si>
  <si>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</si>
  <si>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</si>
  <si>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</si>
  <si>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</si>
  <si>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</si>
  <si>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</si>
  <si>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</si>
  <si>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</si>
  <si>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</si>
  <si>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</si>
  <si>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</si>
  <si>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</si>
  <si>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</si>
  <si>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</si>
  <si>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</si>
  <si>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</si>
  <si>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</si>
  <si>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</si>
  <si>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</si>
  <si>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</si>
  <si>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</si>
  <si>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</si>
  <si>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</si>
  <si>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</si>
  <si>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</si>
  <si>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</si>
  <si>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</si>
  <si>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</si>
  <si>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</si>
  <si>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</si>
  <si>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</si>
  <si>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</si>
  <si>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</si>
  <si>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</si>
  <si>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</si>
  <si>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</si>
  <si>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</si>
  <si>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</si>
  <si>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</si>
  <si>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</si>
  <si>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</si>
  <si>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</si>
  <si>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</si>
  <si>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</si>
  <si>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</si>
  <si>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</si>
  <si>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</si>
  <si>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</si>
  <si>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</si>
  <si>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</si>
  <si>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</si>
  <si>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</si>
  <si>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</si>
  <si>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</si>
  <si>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</si>
  <si>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</si>
  <si>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</si>
  <si>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</si>
  <si>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</si>
  <si>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</si>
  <si>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</si>
  <si>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</si>
  <si>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</si>
  <si>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</si>
  <si>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</si>
  <si>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</si>
  <si>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</si>
  <si>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</si>
  <si>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</si>
  <si>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</si>
  <si>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</si>
  <si>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</si>
  <si>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</si>
  <si>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</si>
  <si>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</si>
  <si>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</si>
  <si>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</si>
  <si>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</si>
  <si>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</si>
  <si>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</si>
  <si>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</si>
  <si>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</si>
  <si>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</si>
  <si>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</si>
  <si>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</si>
  <si>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</si>
  <si>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</si>
  <si>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</si>
  <si>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</si>
  <si>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</si>
  <si>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</si>
  <si>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</si>
  <si>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</si>
  <si>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</si>
  <si>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</si>
  <si>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</si>
  <si>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</si>
  <si>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</si>
  <si>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</si>
  <si>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</si>
  <si>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</si>
  <si>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</si>
  <si>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</si>
  <si>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</si>
  <si>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</si>
  <si>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</si>
  <si>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</si>
  <si>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</si>
  <si>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</si>
  <si>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</si>
  <si>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</si>
  <si>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</si>
  <si>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</si>
  <si>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</si>
  <si>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</si>
  <si>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</si>
  <si>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</si>
  <si>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</si>
  <si>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</si>
  <si>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</si>
  <si>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</si>
  <si>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</si>
  <si>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</si>
  <si>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</si>
  <si>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</si>
  <si>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</si>
  <si>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</si>
  <si>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</si>
  <si>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</si>
  <si>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</si>
  <si>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</si>
  <si>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</si>
  <si>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</si>
  <si>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</si>
  <si>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</si>
  <si>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</si>
  <si>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</si>
  <si>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</si>
  <si>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</si>
  <si>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</si>
  <si>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</si>
  <si>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</si>
  <si>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</si>
  <si>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</si>
  <si>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</si>
  <si>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</si>
  <si>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</si>
  <si>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</si>
  <si>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</si>
  <si>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</si>
  <si>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</si>
  <si>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</si>
  <si>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</si>
  <si>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</si>
  <si>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</si>
  <si>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</si>
  <si>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</si>
  <si>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</si>
  <si>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</si>
  <si>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</si>
  <si>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</si>
  <si>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</si>
  <si>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</si>
  <si>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</si>
  <si>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</si>
  <si>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</si>
  <si>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</si>
  <si>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</si>
  <si>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</si>
  <si>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</si>
  <si>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</si>
  <si>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</si>
  <si>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</si>
  <si>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</si>
  <si>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</si>
  <si>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</si>
  <si>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</si>
  <si>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</si>
  <si>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</si>
  <si>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</si>
  <si>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</si>
  <si>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</si>
  <si>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</si>
  <si>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</si>
  <si>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</si>
  <si>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</si>
  <si>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</si>
  <si>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</si>
  <si>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</si>
  <si>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</si>
  <si>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</si>
  <si>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</si>
  <si>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</si>
  <si>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</si>
  <si>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</si>
  <si>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</si>
  <si>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</si>
  <si>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</si>
  <si>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</si>
  <si>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</si>
  <si>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</si>
  <si>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</si>
  <si>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</si>
  <si>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</si>
  <si>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</si>
  <si>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</si>
  <si>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</si>
  <si>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</si>
  <si>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</si>
  <si>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</si>
  <si>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</si>
  <si>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</si>
  <si>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</si>
  <si>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</si>
  <si>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</si>
  <si>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</si>
  <si>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</si>
  <si>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</si>
  <si>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</si>
  <si>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</si>
  <si>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</si>
  <si>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</si>
  <si>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</si>
  <si>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</si>
  <si>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</si>
  <si>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</si>
  <si>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</si>
  <si>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</si>
  <si>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</si>
  <si>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</si>
  <si>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</si>
  <si>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</si>
  <si>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</si>
  <si>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</si>
  <si>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</si>
  <si>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</si>
  <si>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</si>
  <si>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</si>
  <si>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</si>
  <si>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</si>
  <si>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</si>
  <si>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</si>
  <si>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</si>
  <si>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</si>
  <si>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</si>
  <si>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</si>
  <si>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</si>
  <si>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</si>
  <si>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</si>
  <si>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</si>
  <si>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</si>
  <si>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</si>
  <si>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</si>
  <si>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</si>
  <si>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</si>
  <si>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</si>
  <si>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</si>
  <si>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</si>
  <si>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</si>
  <si>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</si>
  <si>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</si>
  <si>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</si>
  <si>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</si>
  <si>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</si>
  <si>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</si>
  <si>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</si>
  <si>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</si>
  <si>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</si>
  <si>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</si>
  <si>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</si>
  <si>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</si>
  <si>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</si>
  <si>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</si>
  <si>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</si>
  <si>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</si>
  <si>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</si>
  <si>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</si>
  <si>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</si>
  <si>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</si>
  <si>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</si>
  <si>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</si>
  <si>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</si>
  <si>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</si>
  <si>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</si>
  <si>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</si>
  <si>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</si>
  <si>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</si>
  <si>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</si>
  <si>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</si>
  <si>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</si>
  <si>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</si>
  <si>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</si>
  <si>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</si>
  <si>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</si>
  <si>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</si>
  <si>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</si>
  <si>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</si>
  <si>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</si>
  <si>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</si>
  <si>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</si>
  <si>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</si>
  <si>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</si>
  <si>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</si>
  <si>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</si>
  <si>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</si>
  <si>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</si>
  <si>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</si>
  <si>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</si>
  <si>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</si>
  <si>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</si>
  <si>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</si>
  <si>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</si>
  <si>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</si>
  <si>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</si>
  <si>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</si>
  <si>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</si>
  <si>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</si>
  <si>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</si>
  <si>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</si>
  <si>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</si>
  <si>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</si>
  <si>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</si>
  <si>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</si>
  <si>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</si>
  <si>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</si>
  <si>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</si>
  <si>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</si>
  <si>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</si>
  <si>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</si>
  <si>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</si>
  <si>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</si>
  <si>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</si>
  <si>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</si>
  <si>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</si>
  <si>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</si>
  <si>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</si>
  <si>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</si>
  <si>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</si>
  <si>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</si>
  <si>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</si>
  <si>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</si>
  <si>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</si>
  <si>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</si>
  <si>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</si>
  <si>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</si>
  <si>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</si>
  <si>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</si>
  <si>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</si>
  <si>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</si>
  <si>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</si>
  <si>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</si>
  <si>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</si>
  <si>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</si>
  <si>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</si>
  <si>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</si>
  <si>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</si>
  <si>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</si>
  <si>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</si>
  <si>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</si>
  <si>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</si>
  <si>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</si>
  <si>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</si>
  <si>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</si>
  <si>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</si>
  <si>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</si>
  <si>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</si>
  <si>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</si>
  <si>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</si>
  <si>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</si>
  <si>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</si>
  <si>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</si>
  <si>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</si>
  <si>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</si>
  <si>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</si>
  <si>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</si>
  <si>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</si>
  <si>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</si>
  <si>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</si>
  <si>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</si>
  <si>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</si>
  <si>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</si>
  <si>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</si>
  <si>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</si>
  <si>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</si>
  <si>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</si>
  <si>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</si>
  <si>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</si>
  <si>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</si>
  <si>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</si>
  <si>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</si>
  <si>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</si>
  <si>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</si>
  <si>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</si>
  <si>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</si>
  <si>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</si>
  <si>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</si>
  <si>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</si>
  <si>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</si>
  <si>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</si>
  <si>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</si>
  <si>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</si>
  <si>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</si>
  <si>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</si>
  <si>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</si>
  <si>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</si>
  <si>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</si>
  <si>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</si>
  <si>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</si>
  <si>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</si>
  <si>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</si>
  <si>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</si>
  <si>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</si>
  <si>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</si>
  <si>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</si>
  <si>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</si>
  <si>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</si>
  <si>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</si>
  <si>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</si>
  <si>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</si>
  <si>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</si>
  <si>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</si>
  <si>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</si>
  <si>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</si>
  <si>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</si>
  <si>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</si>
  <si>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</si>
  <si>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</si>
  <si>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</si>
  <si>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</si>
  <si>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</si>
  <si>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</si>
  <si>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</si>
  <si>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</si>
  <si>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</si>
  <si>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</si>
  <si>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</si>
  <si>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</si>
  <si>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</si>
  <si>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</si>
  <si>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</si>
  <si>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</si>
  <si>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</si>
  <si>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</si>
  <si>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</si>
  <si>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</si>
  <si>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</si>
  <si>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</si>
  <si>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</si>
  <si>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</si>
  <si>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</si>
  <si>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</si>
  <si>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</si>
  <si>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</si>
  <si>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</si>
  <si>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</si>
  <si>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</si>
  <si>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</si>
  <si>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</si>
  <si>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</si>
  <si>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</si>
  <si>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</si>
  <si>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</si>
  <si>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</si>
  <si>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</si>
  <si>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</si>
  <si>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</si>
  <si>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</si>
  <si>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</si>
  <si>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</si>
  <si>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</si>
  <si>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</si>
  <si>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</si>
  <si>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</si>
  <si>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</si>
  <si>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</si>
  <si>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</si>
  <si>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</si>
  <si>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</si>
  <si>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</si>
  <si>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</si>
  <si>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</si>
  <si>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</si>
  <si>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</si>
  <si>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</si>
  <si>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</si>
  <si>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</si>
  <si>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</si>
  <si>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</si>
  <si>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</si>
  <si>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</si>
  <si>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</si>
  <si>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</si>
  <si>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</si>
  <si>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</si>
  <si>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</si>
  <si>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</si>
  <si>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</si>
  <si>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</si>
  <si>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</si>
  <si>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</si>
  <si>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</si>
  <si>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</si>
  <si>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</si>
  <si>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</si>
  <si>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</si>
  <si>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</si>
  <si>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</si>
  <si>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</si>
  <si>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</si>
  <si>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</si>
  <si>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</si>
  <si>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</si>
  <si>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</si>
  <si>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</si>
  <si>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</si>
  <si>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</si>
  <si>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</si>
  <si>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</si>
  <si>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</si>
  <si>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</si>
  <si>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</si>
  <si>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</si>
  <si>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</si>
  <si>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</si>
  <si>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</si>
  <si>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</si>
  <si>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</si>
  <si>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</si>
  <si>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</si>
  <si>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</si>
  <si>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</si>
  <si>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</si>
  <si>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</si>
  <si>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</si>
  <si>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</si>
  <si>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</si>
  <si>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</si>
  <si>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</si>
  <si>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</si>
  <si>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</si>
  <si>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</si>
  <si>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</si>
  <si>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</si>
  <si>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</si>
  <si>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</si>
  <si>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</si>
  <si>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</si>
  <si>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</si>
  <si>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</si>
  <si>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</si>
  <si>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</si>
  <si>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</si>
  <si>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</si>
  <si>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</si>
  <si>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</si>
  <si>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</si>
  <si>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</si>
  <si>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</si>
  <si>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</si>
  <si>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</si>
  <si>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</si>
  <si>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</si>
  <si>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</si>
  <si>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</si>
  <si>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</si>
  <si>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</si>
  <si>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</si>
  <si>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</si>
  <si>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</si>
  <si>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</si>
  <si>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</si>
  <si>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</si>
  <si>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</si>
  <si>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</si>
  <si>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</si>
  <si>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</si>
  <si>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</si>
  <si>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</si>
  <si>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</si>
  <si>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</si>
  <si>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</si>
  <si>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</si>
  <si>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</si>
  <si>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</si>
  <si>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</si>
  <si>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</si>
  <si>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</si>
  <si>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</si>
  <si>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</si>
  <si>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</si>
  <si>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</si>
  <si>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</si>
  <si>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</si>
  <si>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</si>
  <si>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</si>
  <si>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</si>
  <si>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</si>
  <si>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</si>
  <si>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</si>
  <si>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</si>
  <si>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</si>
  <si>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</si>
  <si>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</si>
  <si>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</si>
  <si>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</si>
  <si>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</si>
  <si>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</si>
  <si>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</si>
  <si>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</si>
  <si>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</si>
  <si>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</si>
  <si>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</si>
  <si>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</si>
  <si>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</si>
  <si>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</si>
  <si>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</si>
  <si>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</si>
  <si>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</si>
  <si>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</si>
  <si>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</si>
  <si>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</si>
  <si>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</si>
  <si>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</si>
  <si>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</si>
  <si>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</si>
  <si>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</si>
  <si>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</si>
  <si>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</si>
  <si>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</si>
  <si>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</si>
  <si>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</si>
  <si>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</si>
  <si>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</si>
  <si>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</si>
  <si>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</si>
  <si>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</si>
  <si>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</si>
  <si>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</si>
  <si>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</si>
  <si>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</si>
  <si>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</si>
  <si>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</si>
  <si>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</si>
  <si>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</si>
  <si>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</si>
  <si>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</si>
  <si>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</si>
  <si>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</si>
  <si>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</si>
  <si>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</si>
  <si>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</si>
  <si>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</si>
  <si>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</si>
  <si>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</si>
  <si>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</si>
  <si>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</si>
  <si>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</si>
  <si>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</si>
  <si>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</si>
  <si>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</si>
  <si>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</si>
  <si>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</si>
  <si>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</si>
  <si>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</si>
  <si>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</si>
  <si>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</si>
  <si>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</si>
  <si>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</si>
  <si>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</si>
  <si>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</si>
  <si>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</si>
  <si>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</si>
  <si>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</si>
  <si>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</si>
  <si>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</si>
  <si>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</si>
  <si>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</si>
  <si>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</si>
  <si>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</si>
  <si>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</si>
  <si>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</si>
  <si>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</si>
  <si>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</si>
  <si>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</si>
  <si>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</si>
  <si>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</si>
  <si>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</si>
  <si>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</si>
  <si>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</si>
  <si>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</si>
  <si>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</si>
  <si>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</si>
  <si>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</si>
  <si>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</si>
  <si>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</si>
  <si>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</si>
  <si>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</si>
  <si>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</si>
  <si>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</si>
  <si>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</si>
  <si>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</si>
  <si>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</si>
  <si>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</si>
  <si>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</si>
  <si>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</si>
  <si>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</si>
  <si>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</si>
  <si>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</si>
  <si>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</si>
  <si>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</si>
  <si>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</si>
  <si>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</si>
  <si>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</si>
  <si>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</si>
  <si>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</si>
  <si>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</si>
  <si>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</si>
  <si>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</si>
  <si>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</si>
  <si>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</si>
  <si>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</si>
  <si>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</si>
  <si>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</si>
  <si>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</si>
  <si>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</si>
  <si>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</si>
  <si>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</si>
  <si>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</si>
  <si>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</si>
  <si>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</si>
  <si>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</si>
  <si>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</si>
  <si>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</si>
  <si>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</si>
  <si>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</si>
  <si>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</si>
  <si>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</si>
  <si>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</si>
  <si>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</si>
  <si>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</si>
  <si>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</si>
  <si>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</si>
  <si>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</si>
  <si>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</si>
  <si>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</si>
  <si>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</si>
  <si>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</si>
  <si>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</si>
  <si>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</si>
  <si>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</si>
  <si>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</si>
  <si>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</si>
  <si>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</si>
  <si>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</si>
  <si>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</si>
  <si>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</si>
  <si>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</si>
  <si>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</si>
  <si>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</si>
  <si>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</si>
  <si>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</si>
  <si>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</si>
  <si>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</si>
  <si>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</si>
  <si>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</si>
  <si>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</si>
  <si>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</si>
  <si>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</si>
  <si>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</si>
  <si>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</si>
  <si>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</si>
  <si>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</si>
  <si>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</si>
  <si>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</si>
  <si>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</si>
  <si>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</si>
  <si>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</si>
  <si>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</si>
  <si>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</si>
  <si>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</si>
  <si>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</si>
  <si>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</si>
  <si>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</si>
  <si>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</si>
  <si>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</si>
  <si>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</si>
  <si>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</si>
  <si>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</si>
  <si>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</si>
  <si>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</si>
  <si>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</si>
  <si>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</si>
  <si>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</si>
  <si>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</si>
  <si>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</si>
  <si>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</si>
  <si>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</si>
  <si>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</si>
  <si>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</si>
  <si>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</si>
  <si>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</si>
  <si>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</si>
  <si>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</si>
  <si>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</si>
  <si>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</si>
  <si>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</si>
  <si>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</si>
  <si>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</si>
  <si>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</si>
  <si>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</si>
  <si>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</si>
  <si>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</si>
  <si>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</si>
  <si>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</si>
  <si>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</si>
  <si>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</si>
  <si>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</si>
  <si>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</si>
  <si>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</si>
  <si>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</si>
  <si>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</si>
  <si>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</si>
  <si>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</si>
  <si>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</si>
  <si>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</si>
  <si>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</si>
  <si>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</si>
  <si>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</si>
  <si>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</si>
  <si>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</si>
  <si>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</si>
  <si>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</si>
  <si>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</si>
  <si>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</si>
  <si>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</si>
  <si>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</si>
  <si>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</si>
  <si>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</si>
  <si>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</si>
  <si>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</si>
  <si>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</si>
  <si>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</si>
  <si>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</si>
  <si>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</si>
  <si>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</si>
  <si>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</si>
  <si>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</si>
  <si>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</si>
  <si>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</si>
  <si>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</si>
  <si>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</si>
  <si>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</si>
  <si>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</si>
  <si>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</si>
  <si>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</si>
  <si>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</si>
  <si>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</si>
  <si>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</si>
  <si>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</si>
  <si>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</si>
  <si>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</si>
  <si>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</si>
  <si>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</si>
  <si>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</si>
  <si>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</si>
  <si>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</si>
  <si>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</si>
  <si>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</si>
  <si>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</si>
  <si>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</si>
  <si>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</si>
  <si>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</si>
  <si>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</si>
  <si>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</si>
  <si>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</si>
  <si>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</si>
  <si>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</si>
  <si>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</si>
  <si>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</si>
  <si>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</si>
  <si>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</si>
  <si>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</si>
  <si>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</si>
  <si>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</si>
  <si>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</si>
  <si>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</si>
  <si>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</si>
  <si>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</si>
  <si>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</si>
  <si>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</si>
  <si>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</si>
  <si>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</si>
  <si>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</si>
  <si>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</si>
  <si>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</si>
  <si>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</si>
  <si>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</si>
  <si>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</si>
  <si>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</si>
  <si>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</si>
  <si>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</si>
  <si>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</si>
  <si>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</si>
  <si>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</si>
  <si>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</si>
  <si>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</si>
  <si>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</si>
  <si>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</si>
  <si>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</si>
  <si>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</si>
  <si>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</si>
  <si>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</si>
  <si>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</si>
  <si>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</si>
  <si>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</si>
  <si>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</si>
  <si>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</si>
  <si>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</si>
  <si>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</si>
  <si>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</si>
  <si>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</si>
  <si>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</si>
  <si>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</si>
  <si>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</si>
  <si>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</si>
  <si>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</si>
  <si>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</si>
  <si>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</si>
  <si>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</si>
  <si>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</si>
  <si>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</si>
  <si>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</si>
  <si>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</si>
  <si>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</si>
  <si>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</si>
  <si>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</si>
  <si>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</si>
  <si>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</si>
  <si>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</si>
  <si>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</si>
  <si>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</si>
  <si>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</si>
  <si>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</si>
  <si>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</si>
  <si>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</si>
  <si>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</si>
  <si>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</si>
  <si>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</si>
  <si>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</si>
  <si>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</si>
  <si>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</si>
  <si>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</si>
  <si>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</si>
  <si>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</si>
  <si>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</si>
  <si>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</si>
  <si>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</si>
  <si>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</si>
  <si>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</si>
  <si>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</si>
  <si>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</si>
  <si>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</si>
  <si>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</si>
  <si>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</si>
  <si>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</si>
  <si>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</si>
  <si>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</si>
  <si>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</si>
  <si>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</si>
  <si>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</si>
  <si>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</si>
  <si>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</si>
  <si>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</si>
  <si>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</si>
  <si>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</si>
  <si>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</si>
  <si>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</si>
  <si>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</si>
  <si>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</si>
  <si>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</si>
  <si>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</si>
  <si>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</si>
  <si>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</si>
  <si>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</si>
  <si>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</si>
  <si>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</si>
  <si>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</si>
  <si>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</si>
  <si>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</si>
  <si>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</si>
  <si>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</si>
  <si>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</si>
  <si>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</si>
  <si>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</si>
  <si>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</si>
  <si>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</si>
  <si>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</si>
  <si>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</si>
  <si>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</si>
  <si>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</si>
  <si>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</si>
  <si>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</si>
  <si>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</si>
  <si>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</si>
  <si>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</si>
  <si>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</si>
  <si>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</si>
  <si>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</si>
  <si>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</si>
  <si>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</si>
  <si>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</si>
  <si>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</si>
  <si>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</si>
  <si>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</si>
  <si>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</si>
  <si>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</si>
  <si>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</si>
  <si>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</si>
  <si>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</si>
  <si>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</si>
  <si>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</si>
  <si>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</si>
  <si>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</si>
  <si>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</si>
  <si>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</si>
  <si>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</si>
  <si>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</si>
  <si>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</si>
  <si>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</si>
  <si>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</si>
  <si>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</si>
  <si>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</si>
  <si>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</si>
  <si>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</si>
  <si>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</si>
  <si>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</si>
  <si>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</si>
  <si>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</si>
  <si>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</si>
  <si>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</si>
  <si>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</si>
  <si>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</si>
  <si>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</si>
  <si>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</si>
  <si>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</si>
  <si>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</si>
  <si>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</si>
  <si>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</si>
  <si>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</si>
  <si>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</si>
  <si>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</si>
  <si>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</si>
  <si>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</si>
  <si>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</si>
  <si>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</si>
  <si>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</si>
  <si>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</si>
  <si>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</si>
  <si>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</si>
  <si>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</si>
  <si>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</si>
  <si>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</si>
  <si>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</si>
  <si>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</si>
  <si>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</si>
  <si>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</si>
  <si>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</si>
  <si>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</si>
  <si>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</si>
  <si>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</si>
  <si>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</si>
  <si>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</si>
  <si>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</si>
  <si>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</si>
  <si>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</si>
  <si>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</si>
  <si>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</si>
  <si>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</si>
  <si>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</si>
  <si>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</si>
  <si>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</si>
  <si>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</si>
  <si>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</si>
  <si>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</si>
  <si>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</si>
  <si>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</si>
  <si>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</si>
  <si>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</si>
  <si>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</si>
  <si>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</si>
  <si>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</si>
  <si>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</si>
  <si>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</si>
  <si>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</si>
  <si>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</si>
  <si>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</si>
  <si>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</si>
  <si>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</si>
  <si>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</si>
  <si>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</si>
  <si>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</si>
  <si>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</si>
  <si>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</si>
  <si>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</si>
  <si>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</si>
  <si>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</si>
  <si>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</si>
  <si>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</si>
  <si>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</si>
  <si>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</si>
  <si>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</si>
  <si>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</si>
  <si>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</si>
  <si>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</si>
  <si>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</si>
  <si>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</si>
  <si>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</si>
  <si>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</si>
  <si>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</si>
  <si>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</si>
  <si>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</si>
  <si>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</si>
  <si>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</si>
  <si>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</si>
  <si>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</si>
  <si>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</si>
  <si>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</si>
  <si>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</si>
  <si>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</si>
  <si>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</si>
  <si>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</si>
  <si>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</si>
  <si>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</si>
  <si>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</si>
  <si>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</si>
  <si>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</si>
  <si>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</si>
  <si>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</si>
  <si>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</si>
  <si>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</si>
  <si>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</si>
  <si>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</si>
  <si>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</si>
  <si>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</si>
  <si>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</si>
  <si>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</si>
  <si>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</si>
  <si>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</si>
  <si>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</si>
  <si>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</si>
  <si>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</si>
  <si>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</si>
  <si>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</si>
  <si>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</si>
  <si>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</si>
  <si>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</si>
  <si>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</si>
  <si>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</si>
  <si>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</si>
  <si>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</si>
  <si>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</si>
  <si>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</si>
  <si>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</si>
  <si>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</si>
  <si>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</si>
  <si>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</si>
  <si>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</si>
  <si>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</si>
  <si>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</si>
  <si>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</si>
  <si>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</si>
  <si>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</si>
  <si>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</si>
  <si>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</si>
  <si>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</si>
  <si>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</si>
  <si>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</si>
  <si>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</si>
  <si>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</si>
  <si>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</si>
  <si>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</si>
  <si>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</si>
  <si>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</si>
  <si>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</si>
  <si>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</si>
  <si>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</si>
  <si>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</si>
  <si>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</si>
  <si>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</si>
  <si>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</si>
  <si>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</si>
  <si>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</si>
  <si>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</si>
  <si>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</si>
  <si>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</si>
  <si>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</si>
  <si>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</si>
  <si>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</si>
  <si>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</si>
  <si>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</si>
  <si>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</si>
  <si>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</si>
  <si>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</si>
  <si>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</si>
  <si>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</si>
  <si>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</si>
  <si>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</si>
  <si>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</si>
  <si>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</si>
  <si>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</si>
  <si>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</si>
  <si>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</si>
  <si>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</si>
  <si>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</si>
  <si>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</si>
  <si>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</si>
  <si>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</si>
  <si>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</si>
  <si>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</si>
  <si>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</si>
  <si>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</si>
  <si>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</si>
  <si>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</si>
  <si>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</si>
  <si>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</si>
  <si>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</si>
  <si>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</si>
  <si>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</si>
  <si>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</si>
  <si>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</si>
  <si>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</si>
  <si>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</si>
  <si>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</si>
  <si>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</si>
  <si>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</si>
  <si>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</si>
  <si>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</si>
  <si>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</si>
  <si>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</si>
  <si>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</si>
  <si>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</si>
  <si>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</si>
  <si>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</si>
  <si>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</si>
  <si>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</si>
  <si>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</si>
  <si>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</si>
  <si>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</si>
  <si>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</si>
  <si>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</si>
  <si>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</si>
  <si>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</si>
  <si>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</si>
  <si>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</si>
  <si>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</si>
  <si>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</si>
  <si>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</si>
  <si>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</si>
  <si>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</si>
  <si>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</si>
  <si>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</si>
  <si>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</si>
  <si>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</si>
  <si>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</si>
  <si>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</si>
  <si>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</si>
  <si>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</si>
  <si>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</si>
  <si>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</si>
  <si>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</si>
  <si>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</si>
  <si>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</si>
  <si>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</si>
  <si>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</si>
  <si>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</si>
  <si>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</si>
  <si>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</si>
  <si>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</si>
  <si>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</si>
  <si>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</si>
  <si>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</si>
  <si>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</si>
  <si>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</si>
  <si>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</si>
  <si>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</si>
  <si>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</si>
  <si>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</si>
  <si>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</si>
  <si>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</si>
  <si>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</si>
  <si>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</si>
  <si>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</si>
  <si>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</si>
  <si>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</si>
  <si>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</si>
  <si>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</si>
  <si>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</si>
  <si>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</si>
  <si>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</si>
  <si>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</si>
  <si>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</si>
  <si>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</si>
  <si>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</si>
  <si>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</si>
  <si>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</si>
  <si>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</si>
  <si>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</si>
  <si>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</si>
  <si>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</si>
  <si>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</si>
  <si>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</si>
  <si>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</si>
  <si>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</si>
  <si>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</si>
  <si>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</si>
  <si>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</si>
  <si>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</si>
  <si>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</si>
  <si>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</si>
  <si>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</si>
  <si>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</si>
  <si>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</si>
  <si>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</si>
  <si>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</si>
  <si>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</si>
  <si>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</si>
  <si>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</si>
  <si>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</si>
  <si>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</si>
  <si>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</si>
  <si>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</si>
  <si>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</si>
  <si>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</si>
  <si>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</si>
  <si>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</si>
  <si>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</si>
  <si>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</si>
  <si>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</si>
  <si>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</si>
  <si>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</si>
  <si>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</si>
  <si>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</si>
  <si>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</si>
  <si>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</si>
  <si>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</si>
  <si>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</si>
  <si>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</si>
  <si>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</si>
  <si>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</si>
  <si>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</si>
  <si>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</si>
  <si>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</si>
  <si>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</si>
  <si>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</si>
  <si>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</si>
  <si>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</si>
  <si>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</si>
  <si>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</si>
  <si>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</si>
  <si>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</si>
  <si>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</si>
  <si>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</si>
  <si>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</si>
  <si>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</si>
  <si>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</si>
  <si>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</si>
  <si>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</si>
  <si>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</si>
  <si>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</si>
  <si>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</si>
  <si>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</si>
  <si>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</si>
  <si>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</si>
  <si>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</si>
  <si>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</si>
  <si>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</si>
  <si>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</si>
  <si>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</si>
  <si>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</si>
  <si>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</si>
  <si>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</si>
  <si>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</si>
  <si>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</si>
  <si>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</si>
  <si>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</si>
  <si>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</si>
  <si>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</si>
  <si>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</si>
  <si>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</si>
  <si>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</si>
  <si>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</si>
  <si>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</si>
  <si>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</si>
  <si>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</si>
  <si>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</si>
  <si>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</si>
  <si>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</si>
  <si>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</si>
  <si>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</si>
  <si>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</si>
  <si>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</si>
  <si>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</si>
  <si>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</si>
  <si>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</si>
  <si>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</si>
  <si>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</si>
  <si>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</si>
  <si>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</si>
  <si>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</si>
  <si>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</si>
  <si>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</si>
  <si>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</si>
  <si>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</si>
  <si>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</si>
  <si>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</si>
  <si>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</si>
  <si>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</si>
  <si>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</si>
  <si>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</si>
  <si>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</si>
  <si>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</si>
  <si>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</si>
  <si>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</si>
  <si>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</si>
  <si>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</si>
  <si>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</si>
  <si>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</si>
  <si>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</si>
  <si>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</si>
  <si>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</si>
  <si>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</si>
  <si>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</si>
  <si>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</si>
  <si>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</si>
  <si>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</si>
  <si>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</si>
  <si>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</si>
  <si>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</si>
  <si>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</si>
  <si>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</si>
  <si>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</si>
  <si>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</si>
  <si>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</si>
  <si>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</si>
  <si>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</si>
  <si>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</si>
  <si>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</si>
  <si>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</si>
  <si>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</si>
  <si>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</si>
  <si>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</si>
  <si>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</si>
  <si>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</si>
  <si>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</si>
  <si>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</si>
  <si>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</si>
  <si>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</si>
  <si>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</si>
  <si>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</si>
  <si>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</si>
  <si>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</si>
  <si>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</si>
  <si>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</si>
  <si>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</si>
  <si>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</si>
  <si>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</si>
  <si>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</si>
  <si>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</si>
  <si>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</si>
  <si>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</si>
  <si>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</si>
  <si>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</si>
  <si>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</si>
  <si>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</si>
  <si>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</si>
  <si>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</si>
  <si>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</si>
  <si>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</si>
  <si>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</si>
  <si>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</si>
  <si>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</si>
  <si>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</si>
  <si>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</si>
  <si>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</si>
  <si>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</si>
  <si>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</si>
  <si>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</si>
  <si>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</si>
  <si>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</si>
  <si>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</si>
  <si>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</si>
  <si>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</si>
  <si>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</si>
  <si>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</si>
  <si>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</si>
  <si>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</si>
  <si>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</si>
  <si>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</si>
  <si>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</si>
  <si>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</si>
  <si>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</si>
  <si>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</si>
  <si>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</si>
  <si>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</si>
  <si>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</si>
  <si>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</si>
  <si>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</si>
  <si>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</si>
  <si>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</si>
  <si>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</si>
  <si>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</si>
  <si>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</si>
  <si>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</si>
  <si>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</si>
  <si>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</si>
  <si>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</si>
  <si>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</si>
  <si>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</si>
  <si>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</si>
  <si>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</si>
  <si>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</si>
  <si>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</si>
  <si>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</si>
  <si>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</si>
  <si>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</si>
  <si>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</si>
  <si>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</si>
  <si>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</si>
  <si>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</si>
  <si>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</si>
  <si>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</si>
  <si>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</si>
  <si>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</si>
  <si>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</si>
  <si>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</si>
  <si>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</si>
  <si>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</si>
  <si>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</si>
  <si>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</si>
  <si>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</si>
  <si>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</si>
  <si>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</si>
  <si>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</si>
  <si>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</si>
  <si>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</si>
  <si>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</si>
  <si>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</si>
  <si>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</si>
  <si>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</si>
  <si>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</si>
  <si>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</si>
  <si>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</si>
  <si>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</si>
  <si>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</si>
  <si>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</si>
  <si>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</si>
  <si>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</si>
  <si>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</si>
  <si>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</si>
  <si>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</si>
  <si>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</si>
  <si>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</si>
  <si>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</si>
  <si>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</si>
  <si>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</si>
  <si>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</si>
  <si>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</si>
  <si>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</si>
  <si>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</si>
  <si>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</si>
  <si>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</si>
  <si>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</si>
  <si>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</si>
  <si>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</si>
  <si>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</si>
  <si>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</si>
  <si>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</si>
  <si>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</si>
  <si>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</si>
  <si>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</si>
  <si>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</si>
  <si>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</si>
  <si>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</si>
  <si>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</si>
  <si>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</si>
  <si>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</si>
  <si>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</si>
  <si>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</si>
  <si>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</si>
  <si>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</si>
  <si>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</si>
  <si>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</si>
  <si>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</si>
  <si>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</si>
  <si>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</si>
  <si>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</si>
  <si>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</si>
  <si>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</si>
  <si>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</si>
  <si>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</si>
  <si>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</si>
  <si>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</si>
  <si>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</si>
  <si>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</si>
  <si>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</si>
  <si>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</si>
  <si>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</si>
  <si>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</si>
  <si>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</si>
  <si>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</si>
  <si>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</si>
  <si>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</si>
  <si>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</si>
  <si>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</si>
  <si>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</si>
  <si>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</si>
  <si>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</si>
  <si>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</si>
  <si>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</si>
  <si>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</si>
  <si>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</si>
  <si>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</si>
  <si>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</si>
  <si>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</si>
  <si>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</si>
  <si>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</si>
  <si>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</si>
  <si>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</si>
  <si>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</si>
  <si>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</si>
  <si>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</si>
  <si>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</si>
  <si>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</si>
  <si>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</si>
  <si>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</si>
  <si>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</si>
  <si>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</si>
  <si>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</si>
  <si>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</si>
  <si>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</si>
  <si>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</si>
  <si>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</si>
  <si>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</si>
  <si>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</si>
  <si>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</si>
  <si>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</si>
  <si>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</si>
  <si>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</si>
  <si>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</si>
  <si>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</si>
  <si>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</si>
  <si>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</si>
  <si>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</si>
  <si>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</si>
  <si>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</si>
  <si>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</si>
  <si>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</si>
  <si>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</si>
  <si>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</si>
  <si>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</si>
  <si>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</si>
  <si>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</si>
  <si>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</si>
  <si>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</si>
  <si>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</si>
  <si>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</si>
  <si>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</si>
  <si>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</si>
  <si>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</si>
  <si>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</si>
  <si>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</si>
  <si>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</si>
  <si>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</si>
  <si>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</si>
  <si>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</si>
  <si>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</si>
  <si>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</si>
  <si>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</si>
  <si>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</si>
  <si>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</si>
  <si>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</si>
  <si>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</si>
  <si>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</si>
  <si>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</si>
  <si>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</si>
  <si>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</si>
  <si>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</si>
  <si>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</si>
  <si>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</si>
  <si>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</si>
  <si>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</si>
  <si>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</si>
  <si>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</si>
  <si>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</si>
  <si>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</si>
  <si>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</si>
  <si>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</si>
  <si>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</si>
  <si>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</si>
  <si>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</si>
  <si>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</si>
  <si>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</si>
  <si>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</si>
  <si>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</si>
  <si>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</si>
  <si>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</si>
  <si>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</si>
  <si>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</si>
  <si>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</si>
  <si>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</si>
  <si>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</si>
  <si>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</si>
  <si>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</si>
  <si>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</si>
  <si>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</si>
  <si>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</si>
  <si>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</si>
  <si>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</si>
  <si>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</si>
  <si>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</si>
  <si>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</si>
  <si>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</si>
  <si>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</si>
  <si>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</si>
  <si>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</si>
  <si>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</si>
  <si>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</si>
  <si>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</si>
  <si>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</si>
  <si>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</si>
  <si>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</si>
  <si>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</si>
  <si>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</si>
  <si>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</si>
  <si>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</si>
  <si>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</si>
  <si>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</si>
  <si>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</si>
  <si>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</si>
  <si>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</si>
  <si>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</si>
  <si>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</si>
  <si>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</si>
  <si>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</si>
  <si>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</si>
  <si>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</si>
  <si>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</si>
  <si>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</si>
  <si>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</si>
  <si>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</si>
  <si>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</si>
  <si>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</si>
  <si>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</si>
  <si>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</si>
  <si>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</si>
  <si>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</si>
  <si>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</si>
  <si>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</si>
  <si>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</si>
  <si>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</si>
  <si>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</si>
  <si>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</si>
  <si>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</si>
  <si>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</si>
  <si>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</si>
  <si>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</si>
  <si>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</si>
  <si>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</si>
  <si>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</si>
  <si>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</si>
  <si>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</si>
  <si>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</si>
  <si>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</si>
  <si>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</si>
  <si>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</si>
  <si>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</si>
  <si>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</si>
  <si>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</si>
  <si>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</si>
  <si>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</si>
  <si>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</si>
  <si>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</si>
  <si>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</si>
  <si>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</si>
  <si>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</si>
  <si>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</si>
  <si>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</si>
  <si>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</si>
  <si>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</si>
  <si>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</si>
  <si>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</si>
  <si>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</si>
  <si>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</si>
  <si>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</si>
  <si>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</si>
  <si>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</si>
  <si>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</si>
  <si>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</si>
  <si>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</si>
  <si>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</si>
  <si>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</si>
  <si>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</si>
  <si>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</si>
  <si>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</si>
  <si>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</si>
  <si>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</si>
  <si>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</si>
  <si>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</si>
  <si>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</si>
  <si>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</si>
  <si>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</si>
  <si>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</si>
  <si>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</si>
  <si>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</si>
  <si>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</si>
  <si>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</si>
  <si>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</si>
  <si>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</si>
  <si>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</si>
  <si>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</si>
  <si>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</si>
  <si>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</si>
  <si>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</si>
  <si>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</si>
  <si>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</si>
  <si>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</si>
  <si>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</si>
  <si>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</si>
  <si>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</si>
  <si>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</si>
  <si>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</si>
  <si>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</si>
  <si>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</si>
  <si>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</si>
  <si>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</si>
  <si>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</si>
  <si>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</si>
  <si>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</si>
  <si>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</si>
  <si>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</si>
  <si>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</si>
  <si>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</si>
  <si>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</si>
  <si>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</si>
  <si>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</si>
  <si>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</si>
  <si>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</si>
  <si>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</si>
  <si>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</si>
  <si>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</si>
  <si>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</si>
  <si>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</si>
  <si>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</si>
  <si>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</si>
  <si>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</si>
  <si>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</si>
  <si>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</si>
  <si>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</si>
  <si>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</si>
  <si>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</si>
  <si>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</si>
  <si>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</si>
  <si>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</si>
  <si>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</si>
  <si>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</si>
  <si>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</si>
  <si>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</si>
  <si>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</si>
  <si>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</si>
  <si>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</si>
  <si>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</si>
  <si>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</si>
  <si>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</si>
  <si>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</si>
  <si>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</si>
  <si>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</si>
  <si>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</si>
  <si>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</si>
  <si>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</si>
  <si>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</si>
  <si>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</si>
  <si>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</si>
  <si>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</si>
  <si>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</si>
  <si>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</si>
  <si>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</si>
  <si>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</si>
  <si>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</si>
  <si>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</si>
  <si>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</si>
  <si>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</si>
  <si>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</si>
  <si>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</si>
  <si>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</si>
  <si>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</si>
  <si>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</si>
  <si>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</si>
  <si>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</si>
  <si>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</si>
  <si>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</si>
  <si>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</si>
  <si>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</si>
  <si>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</si>
  <si>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</si>
  <si>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</si>
  <si>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</si>
  <si>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</si>
  <si>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</si>
  <si>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</si>
  <si>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</si>
  <si>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</si>
  <si>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</si>
  <si>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</si>
  <si>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</si>
  <si>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</si>
  <si>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</si>
  <si>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</si>
  <si>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</si>
  <si>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</si>
  <si>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</si>
  <si>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</si>
  <si>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</si>
  <si>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</si>
  <si>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</si>
  <si>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</si>
  <si>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</si>
  <si>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</si>
  <si>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</si>
  <si>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</si>
  <si>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</si>
  <si>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</si>
  <si>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</si>
  <si>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</si>
  <si>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</si>
  <si>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</si>
  <si>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</si>
  <si>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</si>
  <si>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</si>
  <si>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</si>
  <si>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</si>
  <si>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</si>
  <si>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</si>
  <si>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</si>
  <si>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</si>
  <si>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</si>
  <si>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</si>
  <si>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</si>
  <si>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</si>
  <si>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</si>
  <si>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</si>
  <si>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</si>
  <si>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</si>
  <si>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</si>
  <si>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</si>
  <si>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</si>
  <si>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</si>
  <si>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</si>
  <si>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</si>
  <si>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</si>
  <si>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</si>
  <si>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</si>
  <si>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</si>
  <si>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</si>
  <si>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</si>
  <si>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</si>
  <si>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</si>
  <si>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</si>
  <si>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</si>
  <si>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</si>
  <si>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</si>
  <si>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</si>
  <si>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</si>
  <si>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</si>
  <si>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</si>
  <si>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</si>
  <si>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</si>
  <si>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</si>
  <si>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</si>
  <si>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</si>
  <si>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</si>
  <si>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</si>
  <si>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</si>
  <si>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</si>
  <si>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</si>
  <si>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</si>
  <si>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</si>
  <si>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</si>
  <si>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</si>
  <si>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</si>
  <si>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</si>
  <si>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</si>
  <si>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</si>
  <si>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</si>
  <si>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</si>
  <si>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</si>
  <si>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</si>
  <si>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</si>
  <si>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</si>
  <si>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</si>
  <si>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</si>
  <si>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</si>
  <si>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</si>
  <si>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</si>
  <si>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</si>
  <si>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</si>
  <si>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</si>
  <si>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</si>
  <si>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</si>
  <si>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</si>
  <si>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</si>
  <si>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</si>
  <si>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</si>
  <si>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</si>
  <si>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</si>
  <si>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</si>
  <si>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</si>
  <si>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</si>
  <si>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</si>
  <si>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</si>
  <si>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</si>
  <si>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</si>
  <si>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</si>
  <si>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</si>
  <si>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</si>
  <si>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</si>
  <si>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</si>
  <si>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</si>
  <si>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</si>
  <si>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</si>
  <si>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</si>
  <si>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</si>
  <si>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</si>
  <si>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</si>
  <si>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</si>
  <si>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</si>
  <si>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</si>
  <si>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</si>
  <si>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</si>
  <si>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</si>
  <si>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</si>
  <si>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</si>
  <si>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</si>
  <si>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</si>
  <si>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</si>
  <si>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</si>
  <si>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</si>
  <si>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</si>
  <si>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</si>
  <si>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</si>
  <si>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</si>
  <si>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</si>
  <si>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</si>
  <si>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</si>
  <si>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</si>
  <si>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</si>
  <si>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</si>
  <si>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</si>
  <si>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</si>
  <si>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</si>
  <si>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</si>
  <si>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</si>
  <si>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</si>
  <si>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</si>
  <si>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</si>
  <si>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</si>
  <si>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</si>
  <si>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</si>
  <si>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</si>
  <si>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</si>
  <si>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</si>
  <si>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</si>
  <si>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</si>
  <si>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</si>
  <si>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</si>
  <si>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</si>
  <si>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</si>
  <si>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</si>
  <si>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</si>
  <si>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</si>
  <si>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</si>
  <si>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</si>
  <si>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</si>
  <si>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</si>
  <si>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</si>
  <si>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</si>
  <si>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</si>
  <si>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</si>
  <si>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</si>
  <si>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</si>
  <si>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</si>
  <si>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</si>
  <si>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</si>
  <si>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</si>
  <si>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</si>
  <si>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</si>
  <si>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</si>
  <si>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</si>
  <si>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</si>
  <si>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</si>
  <si>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</si>
  <si>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</si>
  <si>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</si>
  <si>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</si>
  <si>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</si>
  <si>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</si>
  <si>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</si>
  <si>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</si>
  <si>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</si>
  <si>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</si>
  <si>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</si>
  <si>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</si>
  <si>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</si>
  <si>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</si>
  <si>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</si>
  <si>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</si>
  <si>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</si>
  <si>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</si>
  <si>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</si>
  <si>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</si>
  <si>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</si>
  <si>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</si>
  <si>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</si>
  <si>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</si>
  <si>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</si>
  <si>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</si>
  <si>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</si>
  <si>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</si>
  <si>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</si>
  <si>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</si>
  <si>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</si>
  <si>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</si>
  <si>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</si>
  <si>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</si>
  <si>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</si>
  <si>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</si>
  <si>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</si>
  <si>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</si>
  <si>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</si>
  <si>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</si>
  <si>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</si>
  <si>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</si>
  <si>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</si>
  <si>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</si>
  <si>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</si>
  <si>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</si>
  <si>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</si>
  <si>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</si>
  <si>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</si>
  <si>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</si>
  <si>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</si>
  <si>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</si>
  <si>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</si>
  <si>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</si>
  <si>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</si>
  <si>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</si>
  <si>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</si>
  <si>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</si>
  <si>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</si>
  <si>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</si>
  <si>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</si>
  <si>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</si>
  <si>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</si>
  <si>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</si>
  <si>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</si>
  <si>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</si>
  <si>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</si>
  <si>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</si>
  <si>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</si>
  <si>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</si>
  <si>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</si>
  <si>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</si>
  <si>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</si>
  <si>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</si>
  <si>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</si>
  <si>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</si>
  <si>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</si>
  <si>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</si>
  <si>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</si>
  <si>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</si>
  <si>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</si>
  <si>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</si>
  <si>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</si>
  <si>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</si>
  <si>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</si>
  <si>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</si>
  <si>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</si>
  <si>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</si>
  <si>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</si>
  <si>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</si>
  <si>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</si>
  <si>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</si>
  <si>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</si>
  <si>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</si>
  <si>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</si>
  <si>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</si>
  <si>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</si>
  <si>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</si>
  <si>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</si>
  <si>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</si>
  <si>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</si>
  <si>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</si>
  <si>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</si>
  <si>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</si>
  <si>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</si>
  <si>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</si>
  <si>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</si>
  <si>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</si>
  <si>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</si>
  <si>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</si>
  <si>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</si>
  <si>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</si>
  <si>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</si>
  <si>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</si>
  <si>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</si>
  <si>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</si>
  <si>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</si>
  <si>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</si>
  <si>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</si>
  <si>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</si>
  <si>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</si>
  <si>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</si>
  <si>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</si>
  <si>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</si>
  <si>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</si>
  <si>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</si>
  <si>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</si>
  <si>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</si>
  <si>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</si>
  <si>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</si>
  <si>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</si>
  <si>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</si>
  <si>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</si>
  <si>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</si>
  <si>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</si>
  <si>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</si>
  <si>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</si>
  <si>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</si>
  <si>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</si>
  <si>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</si>
  <si>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</si>
  <si>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</si>
  <si>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</si>
  <si>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</si>
  <si>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</si>
  <si>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</si>
  <si>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</si>
  <si>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</si>
  <si>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</si>
  <si>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</si>
  <si>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</si>
  <si>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</si>
  <si>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</si>
  <si>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</si>
  <si>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</si>
  <si>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</si>
  <si>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</si>
  <si>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</si>
  <si>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</si>
  <si>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</si>
  <si>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</si>
  <si>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</si>
  <si>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</si>
  <si>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</si>
  <si>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</si>
  <si>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</si>
  <si>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</si>
  <si>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</si>
  <si>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</si>
  <si>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</si>
  <si>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</si>
  <si>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</si>
  <si>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</si>
  <si>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</si>
  <si>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</si>
  <si>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</si>
  <si>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</si>
  <si>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</si>
  <si>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</si>
  <si>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</si>
  <si>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</si>
  <si>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</si>
  <si>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</si>
  <si>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</si>
  <si>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</si>
  <si>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</si>
  <si>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</si>
  <si>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</si>
  <si>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</si>
  <si>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</si>
  <si>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</si>
  <si>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</si>
  <si>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</si>
  <si>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</si>
  <si>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</si>
  <si>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</si>
  <si>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</si>
  <si>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</si>
  <si>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</si>
  <si>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</si>
  <si>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</si>
  <si>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</si>
  <si>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</si>
  <si>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</si>
  <si>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</si>
  <si>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</si>
  <si>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</si>
  <si>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</si>
  <si>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</si>
  <si>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</si>
  <si>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</si>
  <si>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</si>
  <si>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</si>
  <si>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</si>
  <si>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</si>
  <si>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</si>
  <si>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</si>
  <si>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</si>
  <si>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</si>
  <si>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</si>
  <si>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</si>
  <si>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</si>
  <si>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</si>
  <si>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</si>
  <si>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</si>
  <si>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</si>
  <si>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</si>
  <si>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</si>
  <si>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</si>
  <si>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</si>
  <si>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</si>
  <si>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</si>
  <si>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</si>
  <si>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</si>
  <si>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</si>
  <si>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</si>
  <si>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</si>
  <si>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</si>
  <si>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</si>
  <si>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</si>
  <si>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</si>
  <si>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</si>
  <si>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</si>
  <si>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</si>
  <si>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</si>
  <si>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</si>
  <si>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</si>
  <si>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</si>
  <si>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</si>
  <si>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</si>
  <si>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</si>
  <si>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</si>
  <si>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</si>
  <si>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</si>
  <si>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</si>
  <si>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</si>
  <si>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</si>
  <si>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</si>
  <si>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</si>
  <si>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</si>
  <si>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</si>
  <si>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</si>
  <si>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</si>
  <si>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</si>
  <si>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</si>
  <si>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</si>
  <si>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</si>
  <si>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</si>
  <si>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</si>
  <si>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</si>
  <si>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</si>
  <si>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</si>
  <si>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</si>
  <si>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</si>
  <si>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</si>
  <si>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</si>
  <si>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</si>
  <si>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</si>
  <si>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</si>
  <si>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</si>
  <si>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</si>
  <si>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</si>
  <si>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</si>
  <si>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</si>
  <si>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</si>
  <si>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</si>
  <si>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</si>
  <si>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</si>
  <si>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</si>
  <si>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</si>
  <si>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</si>
  <si>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</si>
  <si>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</si>
  <si>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</si>
  <si>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</si>
  <si>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</si>
  <si>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</si>
  <si>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</si>
  <si>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</si>
  <si>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</si>
  <si>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</si>
  <si>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</si>
  <si>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</si>
  <si>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</si>
  <si>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</si>
  <si>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</si>
  <si>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</si>
  <si>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</si>
  <si>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</si>
  <si>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</si>
  <si>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</si>
  <si>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</si>
  <si>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</si>
  <si>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</si>
  <si>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</si>
  <si>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</si>
  <si>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</si>
  <si>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</si>
  <si>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</si>
  <si>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</si>
  <si>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</si>
  <si>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</si>
  <si>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</si>
  <si>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</si>
  <si>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</si>
  <si>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</si>
  <si>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</si>
  <si>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</si>
  <si>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</si>
  <si>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</si>
  <si>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</si>
  <si>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</si>
  <si>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</si>
  <si>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</si>
  <si>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</si>
  <si>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</si>
  <si>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</si>
  <si>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</si>
  <si>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</si>
  <si>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</si>
  <si>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</si>
  <si>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</si>
  <si>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</si>
  <si>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</si>
  <si>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</si>
  <si>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</si>
  <si>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</si>
  <si>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</si>
  <si>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</si>
  <si>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</si>
  <si>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</si>
  <si>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</si>
  <si>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</si>
  <si>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</si>
  <si>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</si>
  <si>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</si>
  <si>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</si>
  <si>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</si>
  <si>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</si>
  <si>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</si>
  <si>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</si>
  <si>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</si>
  <si>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</si>
  <si>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</si>
  <si>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</si>
  <si>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</si>
  <si>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</si>
  <si>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</si>
  <si>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</si>
  <si>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</si>
  <si>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</si>
  <si>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</si>
  <si>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</si>
  <si>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</si>
  <si>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</si>
  <si>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</si>
  <si>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</si>
  <si>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</si>
  <si>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</si>
  <si>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</si>
  <si>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</si>
  <si>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</si>
  <si>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</si>
  <si>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</si>
  <si>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</si>
  <si>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</si>
  <si>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</si>
  <si>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</si>
  <si>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</si>
  <si>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</si>
  <si>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</si>
  <si>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</si>
  <si>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</si>
  <si>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</si>
  <si>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</si>
  <si>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</si>
  <si>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</si>
  <si>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</si>
  <si>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</si>
  <si>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</si>
  <si>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</si>
  <si>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</si>
  <si>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</si>
  <si>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</si>
  <si>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</si>
  <si>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</si>
  <si>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</si>
  <si>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</si>
  <si>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</si>
  <si>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</si>
  <si>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</si>
  <si>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</si>
  <si>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</si>
  <si>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</si>
  <si>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</si>
  <si>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</si>
  <si>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</si>
  <si>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</si>
  <si>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</si>
  <si>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</si>
  <si>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</si>
  <si>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</si>
  <si>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</si>
  <si>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</si>
  <si>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</si>
  <si>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</si>
  <si>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</si>
  <si>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</si>
  <si>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</si>
  <si>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</si>
  <si>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</si>
  <si>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</si>
  <si>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</si>
  <si>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</si>
  <si>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</si>
  <si>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</si>
  <si>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</si>
  <si>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</si>
  <si>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</si>
  <si>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</si>
  <si>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</si>
  <si>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</si>
  <si>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</si>
  <si>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</si>
  <si>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</si>
  <si>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</si>
  <si>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</si>
  <si>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</si>
  <si>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</si>
  <si>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</si>
  <si>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</si>
  <si>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</si>
  <si>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</si>
  <si>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</si>
  <si>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</si>
  <si>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</si>
  <si>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</si>
  <si>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</si>
  <si>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</si>
  <si>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</si>
  <si>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</si>
  <si>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</si>
  <si>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</si>
  <si>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</si>
  <si>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</si>
  <si>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</si>
  <si>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</si>
  <si>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</si>
  <si>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</si>
  <si>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</si>
  <si>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</si>
  <si>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</si>
  <si>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</si>
  <si>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</si>
  <si>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</si>
  <si>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</si>
  <si>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</si>
  <si>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</si>
  <si>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</si>
  <si>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</si>
  <si>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</si>
  <si>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</si>
  <si>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</si>
  <si>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</si>
  <si>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</si>
  <si>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</si>
  <si>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</si>
  <si>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</si>
  <si>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</si>
  <si>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</si>
  <si>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</si>
  <si>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</si>
  <si>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</si>
  <si>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</si>
  <si>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</si>
  <si>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</si>
  <si>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</si>
  <si>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</si>
  <si>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</si>
  <si>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</si>
  <si>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</si>
  <si>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</si>
  <si>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</si>
  <si>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</si>
  <si>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</si>
  <si>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</si>
  <si>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</si>
  <si>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</si>
  <si>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</si>
  <si>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</si>
  <si>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</si>
  <si>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</si>
  <si>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</si>
  <si>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</si>
  <si>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</si>
  <si>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</si>
  <si>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</si>
  <si>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</si>
  <si>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</si>
  <si>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</si>
  <si>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</si>
  <si>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</si>
  <si>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</si>
  <si>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</si>
  <si>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</si>
  <si>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</si>
  <si>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</si>
  <si>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</si>
  <si>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</si>
  <si>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</si>
  <si>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</si>
  <si>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</si>
  <si>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</si>
  <si>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</si>
  <si>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</si>
  <si>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</si>
  <si>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</si>
  <si>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</si>
  <si>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</si>
  <si>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</si>
  <si>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</si>
  <si>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</si>
  <si>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</si>
  <si>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</si>
  <si>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</si>
  <si>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</si>
  <si>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</si>
  <si>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</si>
  <si>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</si>
  <si>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</si>
  <si>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</si>
  <si>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</si>
  <si>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</si>
  <si>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</si>
  <si>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</si>
  <si>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</si>
  <si>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</si>
  <si>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</si>
  <si>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</si>
  <si>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</si>
  <si>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</si>
  <si>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</si>
  <si>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</si>
  <si>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</si>
  <si>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</si>
  <si>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</si>
  <si>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</si>
  <si>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</si>
  <si>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</si>
  <si>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</si>
  <si>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</si>
  <si>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</si>
  <si>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</si>
  <si>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</si>
  <si>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</si>
  <si>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</si>
  <si>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</si>
  <si>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</si>
  <si>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</si>
  <si>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</si>
  <si>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</si>
  <si>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</si>
  <si>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</si>
  <si>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</si>
  <si>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</si>
  <si>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</si>
  <si>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</si>
  <si>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</si>
  <si>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</si>
  <si>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</si>
  <si>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</si>
  <si>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</si>
  <si>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</si>
  <si>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</si>
  <si>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</si>
  <si>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</si>
  <si>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</si>
  <si>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</si>
  <si>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</si>
  <si>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</si>
  <si>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</si>
  <si>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</si>
  <si>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</si>
  <si>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</si>
  <si>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</si>
  <si>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</si>
  <si>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</si>
  <si>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</si>
  <si>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</si>
  <si>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</si>
  <si>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</si>
  <si>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</si>
  <si>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</si>
  <si>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</si>
  <si>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</si>
  <si>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</si>
  <si>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</si>
  <si>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</si>
  <si>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</si>
  <si>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</si>
  <si>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</si>
  <si>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</si>
  <si>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</si>
  <si>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</si>
  <si>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</si>
  <si>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</si>
  <si>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</si>
  <si>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</si>
  <si>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</si>
  <si>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</si>
  <si>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</si>
  <si>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</si>
  <si>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</si>
  <si>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</si>
  <si>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</si>
  <si>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</si>
  <si>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</si>
  <si>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</si>
  <si>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</si>
  <si>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</si>
  <si>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</si>
  <si>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</si>
  <si>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</si>
  <si>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</si>
  <si>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</si>
  <si>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</si>
  <si>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</si>
  <si>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</si>
  <si>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</si>
  <si>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</si>
  <si>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</si>
  <si>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</si>
  <si>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</si>
  <si>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</si>
  <si>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</si>
  <si>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</si>
  <si>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</si>
  <si>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</si>
  <si>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</si>
  <si>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</si>
  <si>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</si>
  <si>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</si>
  <si>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</si>
  <si>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</si>
  <si>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</si>
  <si>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</si>
  <si>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</si>
  <si>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</si>
  <si>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</si>
  <si>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</si>
  <si>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</si>
  <si>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</si>
  <si>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</si>
  <si>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</si>
  <si>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</si>
  <si>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</si>
  <si>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</si>
  <si>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</si>
  <si>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</si>
  <si>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</si>
  <si>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</si>
  <si>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</si>
  <si>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</si>
  <si>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</si>
  <si>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</si>
  <si>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</si>
  <si>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</si>
  <si>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</si>
  <si>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</si>
  <si>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</si>
  <si>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</si>
  <si>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</si>
  <si>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</si>
  <si>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</si>
  <si>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</si>
  <si>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</si>
  <si>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</si>
  <si>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</si>
  <si>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</si>
  <si>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</si>
  <si>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</si>
  <si>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</si>
  <si>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</si>
  <si>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</si>
  <si>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</si>
  <si>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</si>
  <si>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</si>
  <si>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</si>
  <si>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</si>
  <si>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</si>
  <si>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</si>
  <si>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</si>
  <si>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</si>
  <si>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</si>
  <si>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</si>
  <si>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</si>
  <si>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</si>
  <si>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</si>
  <si>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</si>
  <si>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</si>
  <si>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</si>
  <si>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</si>
  <si>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</si>
  <si>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</si>
  <si>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</si>
  <si>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</si>
  <si>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</si>
  <si>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</si>
  <si>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</si>
  <si>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</si>
  <si>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</si>
  <si>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</si>
  <si>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</si>
  <si>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</si>
  <si>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</si>
  <si>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</si>
  <si>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</si>
  <si>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</si>
  <si>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</si>
  <si>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</si>
  <si>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</si>
  <si>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</si>
  <si>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</si>
  <si>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</si>
  <si>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</si>
  <si>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</si>
  <si>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</si>
  <si>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</si>
  <si>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</si>
  <si>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</si>
  <si>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</si>
  <si>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</si>
  <si>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</si>
  <si>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</si>
  <si>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</si>
  <si>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</si>
  <si>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</si>
  <si>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</si>
  <si>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</si>
  <si>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</si>
  <si>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</si>
  <si>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</si>
  <si>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</si>
  <si>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</si>
  <si>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</si>
  <si>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</si>
  <si>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</si>
  <si>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</si>
  <si>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</si>
  <si>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</si>
  <si>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</si>
  <si>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</si>
  <si>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</si>
  <si>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</si>
  <si>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</si>
  <si>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</si>
  <si>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</si>
  <si>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</si>
  <si>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</si>
  <si>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</si>
  <si>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</si>
  <si>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</si>
  <si>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</si>
  <si>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</si>
  <si>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</si>
  <si>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</si>
  <si>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</si>
  <si>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</si>
  <si>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</si>
  <si>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</si>
  <si>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</si>
  <si>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</si>
  <si>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</si>
  <si>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</si>
  <si>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</si>
  <si>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</si>
  <si>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</si>
  <si>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</si>
  <si>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</si>
  <si>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</si>
  <si>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</si>
  <si>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</si>
  <si>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</si>
  <si>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</si>
  <si>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</si>
  <si>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</si>
  <si>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</si>
  <si>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</si>
  <si>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</si>
  <si>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</si>
  <si>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</si>
  <si>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</si>
  <si>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</si>
  <si>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</si>
  <si>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</si>
  <si>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</si>
  <si>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</si>
  <si>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</si>
  <si>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</si>
  <si>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</si>
  <si>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</si>
  <si>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</si>
  <si>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</si>
  <si>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</si>
  <si>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</si>
  <si>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</si>
  <si>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</si>
  <si>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</si>
  <si>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</si>
  <si>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</si>
  <si>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</si>
  <si>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</si>
  <si>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</si>
  <si>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</si>
  <si>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</si>
  <si>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</si>
  <si>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</si>
  <si>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</si>
  <si>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</si>
  <si>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</si>
  <si>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</si>
  <si>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</si>
  <si>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</si>
  <si>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</si>
  <si>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</si>
  <si>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</si>
  <si>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</si>
  <si>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</si>
  <si>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</si>
  <si>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</si>
  <si>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</si>
  <si>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</si>
  <si>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</si>
  <si>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</si>
  <si>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</si>
  <si>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</si>
  <si>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</si>
  <si>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</si>
  <si>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</si>
  <si>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</si>
  <si>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</si>
  <si>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</si>
  <si>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</si>
  <si>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</si>
  <si>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</si>
  <si>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</si>
  <si>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</si>
  <si>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</si>
  <si>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</si>
  <si>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</si>
  <si>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</si>
  <si>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</si>
  <si>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</si>
  <si>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</si>
  <si>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</si>
  <si>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</si>
  <si>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</si>
  <si>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</si>
  <si>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</si>
  <si>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</si>
  <si>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</si>
  <si>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</si>
  <si>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</si>
  <si>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</si>
  <si>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</si>
  <si>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</si>
  <si>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</si>
  <si>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</si>
  <si>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</si>
  <si>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</si>
  <si>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</si>
  <si>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</si>
  <si>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</si>
  <si>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</si>
  <si>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</si>
  <si>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</si>
  <si>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</si>
  <si>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</si>
  <si>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</si>
  <si>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</si>
  <si>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</si>
  <si>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</si>
  <si>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</si>
  <si>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</si>
  <si>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</si>
  <si>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</si>
  <si>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</si>
  <si>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</si>
  <si>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</si>
  <si>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</si>
  <si>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</si>
  <si>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</si>
  <si>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</si>
  <si>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</si>
  <si>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</si>
  <si>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</si>
  <si>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</si>
  <si>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</si>
  <si>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</si>
  <si>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</si>
  <si>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</si>
  <si>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</si>
  <si>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</si>
  <si>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</si>
  <si>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</si>
  <si>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</si>
  <si>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</si>
  <si>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</si>
  <si>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</si>
  <si>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</si>
  <si>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</si>
  <si>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</si>
  <si>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</si>
  <si>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</si>
  <si>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</si>
  <si>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</si>
  <si>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</si>
  <si>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</si>
  <si>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</si>
  <si>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</si>
  <si>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</si>
  <si>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</si>
  <si>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</si>
  <si>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</si>
  <si>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</si>
  <si>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</si>
  <si>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</si>
  <si>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</si>
  <si>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</si>
  <si>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</si>
  <si>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</si>
  <si>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</si>
  <si>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</si>
  <si>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</si>
  <si>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</si>
  <si>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</si>
  <si>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</si>
  <si>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</si>
  <si>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</si>
  <si>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</si>
  <si>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</si>
  <si>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</si>
  <si>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</si>
  <si>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</si>
  <si>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</si>
  <si>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</si>
  <si>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</si>
  <si>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</si>
  <si>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</si>
  <si>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</si>
  <si>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</si>
  <si>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</si>
  <si>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</si>
  <si>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</si>
  <si>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</si>
  <si>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</si>
  <si>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</si>
  <si>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</si>
  <si>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</si>
  <si>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</si>
  <si>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</si>
  <si>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</si>
  <si>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</si>
  <si>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</si>
  <si>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</si>
  <si>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</si>
  <si>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</si>
  <si>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</si>
  <si>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</si>
  <si>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</si>
  <si>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</si>
  <si>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</si>
  <si>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</si>
  <si>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</si>
  <si>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</si>
  <si>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</si>
  <si>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</si>
  <si>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</si>
  <si>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</si>
  <si>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</si>
  <si>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</si>
  <si>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</si>
  <si>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</si>
  <si>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</si>
  <si>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</si>
  <si>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</si>
  <si>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</si>
  <si>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</si>
  <si>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</si>
  <si>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</si>
  <si>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</si>
  <si>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</si>
  <si>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</si>
  <si>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</si>
  <si>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</si>
  <si>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</si>
  <si>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</si>
  <si>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</si>
  <si>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</si>
  <si>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</si>
  <si>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</si>
  <si>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</si>
  <si>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</si>
  <si>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</si>
  <si>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</si>
  <si>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</si>
  <si>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</si>
  <si>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</si>
  <si>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</si>
  <si>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</si>
  <si>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</si>
  <si>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</si>
  <si>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</si>
  <si>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</si>
  <si>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</si>
  <si>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</si>
  <si>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</si>
  <si>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</si>
  <si>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</si>
  <si>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</si>
  <si>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</si>
  <si>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</si>
  <si>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</si>
  <si>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</si>
  <si>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</si>
  <si>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</si>
  <si>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</si>
  <si>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</si>
  <si>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</si>
  <si>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</si>
  <si>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</si>
  <si>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</si>
  <si>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</si>
  <si>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</si>
  <si>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</si>
  <si>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</si>
  <si>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</si>
  <si>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</si>
  <si>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</si>
  <si>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</si>
  <si>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</si>
  <si>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</si>
  <si>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</si>
  <si>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</si>
  <si>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</si>
  <si>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</si>
  <si>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</si>
  <si>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</si>
  <si>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</si>
  <si>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</si>
  <si>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</si>
  <si>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</si>
  <si>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</si>
  <si>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</si>
  <si>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</si>
  <si>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</si>
  <si>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</si>
  <si>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</si>
  <si>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</si>
  <si>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</si>
  <si>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</si>
  <si>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</si>
  <si>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</si>
  <si>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</si>
  <si>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</si>
  <si>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</si>
  <si>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</si>
  <si>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</si>
  <si>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</si>
  <si>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</si>
  <si>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</si>
  <si>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</si>
  <si>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</si>
  <si>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</si>
  <si>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</si>
  <si>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</si>
  <si>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</si>
  <si>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</si>
  <si>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</si>
  <si>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</si>
  <si>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</si>
  <si>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</si>
  <si>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</si>
  <si>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</si>
  <si>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</si>
  <si>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</si>
  <si>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</si>
  <si>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</si>
  <si>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</si>
  <si>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</si>
  <si>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</si>
  <si>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</si>
  <si>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</si>
  <si>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</si>
  <si>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</si>
  <si>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</si>
  <si>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</si>
  <si>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</si>
  <si>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</si>
  <si>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</si>
  <si>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</si>
  <si>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</si>
  <si>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</si>
  <si>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</si>
  <si>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</si>
  <si>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</si>
  <si>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</si>
  <si>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</si>
  <si>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</si>
  <si>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</si>
  <si>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</si>
  <si>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</si>
  <si>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</si>
  <si>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</si>
  <si>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</si>
  <si>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</si>
  <si>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</si>
  <si>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</si>
  <si>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</si>
  <si>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</si>
  <si>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</si>
  <si>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</si>
  <si>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</si>
  <si>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</si>
  <si>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</si>
  <si>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</si>
  <si>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</si>
  <si>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</si>
  <si>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</si>
  <si>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</si>
  <si>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</si>
  <si>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</si>
  <si>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</si>
  <si>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</si>
  <si>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</si>
  <si>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</si>
  <si>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</si>
  <si>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</si>
  <si>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</si>
  <si>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</si>
  <si>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</si>
  <si>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</si>
  <si>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</si>
  <si>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</si>
  <si>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</si>
  <si>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</si>
  <si>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</si>
  <si>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</si>
  <si>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</si>
  <si>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</si>
  <si>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</si>
  <si>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</si>
  <si>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</si>
  <si>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</si>
  <si>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</si>
  <si>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</si>
  <si>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</si>
  <si>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</si>
  <si>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</si>
  <si>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</si>
  <si>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</si>
  <si>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</si>
  <si>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</si>
  <si>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</si>
  <si>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</si>
  <si>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</si>
  <si>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</si>
  <si>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</si>
  <si>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</si>
  <si>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</si>
  <si>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</si>
  <si>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</si>
  <si>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</si>
  <si>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</si>
  <si>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</si>
  <si>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</si>
  <si>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</si>
  <si>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</si>
  <si>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</si>
  <si>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</si>
  <si>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</si>
  <si>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</si>
  <si>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</si>
  <si>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</si>
  <si>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</si>
  <si>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</si>
  <si>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</si>
  <si>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</si>
  <si>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</si>
  <si>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</si>
  <si>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</si>
  <si>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</si>
  <si>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</si>
  <si>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</si>
  <si>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</si>
  <si>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</si>
  <si>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</si>
  <si>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</si>
  <si>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</si>
  <si>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</si>
  <si>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</si>
  <si>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</si>
  <si>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</si>
  <si>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</si>
  <si>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</si>
  <si>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</si>
  <si>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</si>
  <si>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</si>
  <si>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</si>
  <si>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</si>
  <si>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</si>
  <si>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</si>
  <si>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</si>
  <si>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</si>
  <si>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</si>
  <si>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</si>
  <si>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</si>
  <si>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</si>
  <si>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</si>
  <si>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</si>
  <si>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</si>
  <si>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</si>
  <si>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</si>
  <si>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</si>
  <si>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</si>
  <si>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</si>
  <si>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</si>
  <si>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</si>
  <si>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</si>
  <si>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</si>
  <si>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</si>
  <si>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</si>
  <si>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</si>
  <si>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</si>
  <si>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</si>
  <si>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</si>
  <si>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</si>
  <si>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</si>
  <si>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</si>
  <si>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</si>
  <si>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</si>
  <si>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</si>
  <si>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</si>
  <si>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</si>
  <si>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</si>
  <si>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</si>
  <si>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</si>
  <si>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</si>
  <si>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</si>
  <si>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</si>
  <si>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</si>
  <si>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</si>
  <si>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</si>
  <si>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</si>
  <si>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</si>
  <si>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</si>
  <si>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</si>
  <si>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</si>
  <si>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</si>
  <si>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</si>
  <si>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</si>
  <si>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</si>
  <si>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</si>
  <si>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</si>
  <si>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</si>
  <si>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</si>
  <si>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</si>
  <si>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</si>
  <si>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</si>
  <si>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</si>
  <si>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</si>
  <si>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</si>
  <si>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</si>
  <si>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</si>
  <si>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</si>
  <si>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</si>
  <si>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</si>
  <si>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</si>
  <si>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</si>
  <si>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</si>
  <si>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</si>
  <si>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</si>
  <si>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</si>
  <si>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</si>
  <si>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</si>
  <si>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</si>
  <si>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</si>
  <si>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</si>
  <si>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</si>
  <si>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</si>
  <si>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</si>
  <si>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</si>
  <si>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</si>
  <si>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</si>
  <si>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</si>
  <si>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</si>
  <si>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</si>
  <si>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</si>
  <si>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</si>
  <si>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</si>
  <si>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</si>
  <si>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</si>
  <si>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</si>
  <si>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</si>
  <si>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</si>
  <si>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</si>
  <si>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</si>
  <si>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</si>
  <si>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</si>
  <si>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</si>
  <si>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</si>
  <si>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</si>
  <si>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</si>
  <si>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</si>
  <si>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</si>
  <si>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</si>
  <si>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</si>
  <si>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</si>
  <si>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</si>
  <si>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</si>
  <si>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</si>
  <si>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</si>
  <si>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</si>
  <si>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</si>
  <si>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</si>
  <si>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</si>
  <si>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</si>
  <si>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</si>
  <si>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</si>
  <si>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</si>
  <si>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</si>
  <si>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</si>
  <si>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</si>
  <si>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</si>
  <si>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</si>
  <si>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</si>
  <si>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</si>
  <si>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</si>
  <si>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</si>
  <si>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</si>
  <si>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</si>
  <si>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</si>
  <si>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</si>
  <si>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</si>
  <si>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</si>
  <si>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</si>
  <si>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</si>
  <si>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</si>
  <si>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</si>
  <si>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</si>
  <si>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</si>
  <si>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</si>
  <si>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</si>
  <si>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</si>
  <si>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</si>
  <si>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</si>
  <si>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</si>
  <si>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</si>
  <si>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</si>
  <si>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</si>
  <si>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</si>
  <si>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</si>
  <si>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</si>
  <si>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</si>
  <si>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</si>
  <si>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</si>
  <si>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</si>
  <si>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</si>
  <si>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</si>
  <si>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</si>
  <si>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</si>
  <si>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</si>
  <si>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</si>
  <si>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</si>
  <si>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</si>
  <si>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</si>
  <si>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</si>
  <si>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</si>
  <si>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</si>
  <si>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</si>
  <si>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</si>
  <si>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</si>
  <si>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</si>
  <si>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</si>
  <si>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</si>
  <si>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</si>
  <si>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</si>
  <si>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</si>
  <si>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</si>
  <si>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</si>
  <si>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</si>
  <si>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</si>
  <si>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</si>
  <si>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</si>
  <si>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</si>
  <si>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</si>
  <si>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</si>
  <si>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</si>
  <si>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</si>
  <si>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</si>
  <si>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</si>
  <si>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</si>
  <si>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</si>
  <si>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</si>
  <si>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</si>
  <si>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</si>
  <si>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</si>
  <si>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</si>
  <si>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</si>
  <si>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</si>
  <si>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</si>
  <si>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</si>
  <si>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</si>
  <si>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</si>
  <si>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</si>
  <si>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</si>
  <si>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</si>
  <si>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</si>
  <si>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</si>
  <si>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</si>
  <si>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</si>
  <si>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</si>
  <si>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</si>
  <si>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</si>
  <si>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</si>
  <si>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</si>
  <si>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</si>
  <si>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</si>
  <si>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</si>
  <si>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</si>
  <si>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</si>
  <si>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</si>
  <si>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</si>
  <si>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</si>
  <si>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</si>
  <si>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</si>
  <si>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</si>
  <si>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</si>
  <si>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</si>
  <si>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</si>
  <si>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</si>
  <si>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</si>
  <si>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</si>
  <si>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</si>
  <si>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</si>
  <si>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</si>
  <si>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</si>
  <si>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</si>
  <si>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</si>
  <si>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</si>
  <si>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</si>
  <si>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</si>
  <si>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</si>
  <si>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</si>
  <si>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</si>
  <si>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</si>
  <si>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</si>
  <si>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</si>
  <si>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</si>
  <si>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</si>
  <si>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</si>
  <si>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</si>
  <si>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</si>
  <si>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</si>
  <si>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</si>
  <si>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</si>
  <si>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</si>
  <si>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</si>
  <si>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</si>
  <si>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</si>
  <si>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</si>
  <si>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</si>
  <si>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</si>
  <si>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</si>
  <si>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</si>
  <si>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</si>
  <si>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</si>
  <si>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</si>
  <si>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</si>
  <si>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</si>
  <si>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</si>
  <si>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</si>
  <si>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</si>
  <si>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</si>
  <si>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</si>
  <si>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</si>
  <si>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</si>
  <si>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</si>
  <si>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</si>
  <si>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</si>
  <si>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</si>
  <si>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</si>
  <si>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</si>
  <si>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</si>
  <si>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</si>
  <si>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</si>
  <si>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</si>
  <si>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</si>
  <si>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</si>
  <si>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</si>
  <si>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</si>
  <si>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</si>
  <si>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</si>
  <si>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</si>
  <si>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</si>
  <si>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</si>
  <si>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</si>
  <si>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</si>
  <si>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</si>
  <si>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</si>
  <si>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</si>
  <si>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</si>
  <si>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</si>
  <si>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</si>
  <si>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</si>
  <si>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</si>
  <si>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</si>
  <si>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</si>
  <si>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</si>
  <si>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</si>
  <si>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</si>
  <si>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</si>
  <si>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</si>
  <si>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</si>
  <si>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</si>
  <si>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</si>
  <si>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</si>
  <si>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</si>
  <si>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</si>
  <si>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</si>
  <si>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</si>
  <si>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</si>
  <si>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</si>
  <si>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</si>
  <si>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</si>
  <si>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</si>
  <si>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</si>
  <si>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</si>
  <si>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</si>
  <si>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</si>
  <si>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</si>
  <si>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</si>
  <si>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</si>
  <si>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</si>
  <si>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</si>
  <si>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</si>
  <si>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</si>
  <si>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</si>
  <si>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</si>
  <si>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</si>
  <si>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</si>
  <si>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</si>
  <si>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</si>
  <si>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</si>
  <si>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</si>
  <si>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</si>
  <si>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</si>
  <si>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</si>
  <si>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</si>
  <si>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</si>
  <si>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</si>
  <si>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</si>
  <si>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</si>
  <si>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</si>
  <si>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</si>
  <si>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</si>
  <si>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</si>
  <si>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</si>
  <si>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</si>
  <si>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</si>
  <si>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</si>
  <si>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</si>
  <si>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</si>
  <si>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</si>
  <si>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</si>
  <si>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</si>
  <si>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</si>
  <si>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</si>
  <si>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</si>
  <si>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</si>
  <si>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</si>
  <si>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</si>
  <si>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</si>
  <si>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</si>
  <si>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</si>
  <si>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</si>
  <si>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</si>
  <si>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</si>
  <si>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</si>
  <si>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</si>
  <si>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</si>
  <si>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</si>
  <si>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</si>
  <si>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</si>
  <si>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</si>
  <si>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</si>
  <si>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</si>
  <si>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</si>
  <si>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</si>
  <si>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</si>
  <si>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</si>
  <si>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</si>
  <si>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</si>
  <si>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</si>
  <si>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</si>
  <si>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</si>
  <si>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</si>
  <si>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</si>
  <si>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</si>
  <si>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</si>
  <si>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</si>
  <si>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</si>
  <si>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</si>
  <si>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</si>
  <si>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</si>
  <si>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</si>
  <si>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</si>
  <si>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</si>
  <si>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</si>
  <si>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</si>
  <si>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</si>
  <si>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</si>
  <si>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</si>
  <si>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</si>
  <si>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</si>
  <si>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</si>
  <si>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</si>
  <si>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</si>
  <si>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</si>
  <si>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</si>
  <si>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</si>
  <si>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</si>
  <si>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</si>
  <si>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</si>
  <si>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</si>
  <si>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</si>
  <si>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</si>
  <si>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</si>
  <si>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</si>
  <si>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</si>
  <si>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</si>
  <si>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</si>
  <si>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</si>
  <si>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</si>
  <si>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</si>
  <si>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</si>
  <si>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</si>
  <si>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</si>
  <si>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</si>
  <si>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</si>
  <si>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</si>
  <si>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</si>
  <si>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</si>
  <si>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</si>
  <si>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</si>
  <si>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</si>
  <si>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</si>
  <si>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</si>
  <si>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</si>
  <si>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</si>
  <si>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</si>
  <si>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</si>
  <si>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</si>
  <si>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</si>
  <si>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</si>
  <si>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</si>
  <si>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</si>
  <si>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</si>
  <si>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</si>
  <si>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</si>
  <si>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</si>
  <si>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</si>
  <si>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</si>
  <si>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</si>
  <si>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</si>
  <si>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</si>
  <si>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</si>
  <si>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</si>
  <si>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</si>
  <si>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</si>
  <si>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</si>
  <si>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</si>
  <si>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</si>
  <si>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</si>
  <si>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</si>
  <si>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</si>
  <si>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</si>
  <si>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</si>
  <si>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</si>
  <si>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</si>
  <si>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</si>
  <si>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</si>
  <si>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</si>
  <si>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</si>
  <si>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</si>
  <si>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</si>
  <si>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</si>
  <si>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</si>
  <si>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</si>
  <si>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</si>
  <si>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</si>
  <si>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</si>
  <si>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</si>
  <si>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</si>
  <si>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</si>
  <si>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</si>
  <si>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</si>
  <si>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</si>
  <si>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</si>
  <si>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</si>
  <si>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</si>
  <si>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</si>
  <si>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</si>
  <si>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</si>
  <si>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</si>
  <si>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</si>
  <si>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</si>
  <si>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</si>
  <si>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</si>
  <si>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</si>
  <si>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</si>
  <si>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</si>
  <si>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</si>
  <si>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</si>
  <si>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</si>
  <si>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</si>
  <si>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</si>
  <si>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</si>
  <si>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</si>
  <si>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</si>
  <si>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</si>
  <si>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</si>
  <si>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</si>
  <si>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</si>
  <si>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</si>
  <si>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</si>
  <si>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</si>
  <si>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</si>
  <si>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</si>
  <si>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</si>
  <si>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</si>
  <si>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</si>
  <si>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</si>
  <si>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</si>
  <si>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</si>
  <si>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</si>
  <si>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</si>
  <si>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</si>
  <si>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</si>
  <si>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</si>
  <si>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</si>
  <si>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</si>
  <si>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</si>
  <si>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</si>
  <si>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</si>
  <si>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</si>
  <si>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</si>
  <si>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</si>
  <si>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</si>
  <si>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</si>
  <si>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</si>
  <si>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</si>
  <si>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</si>
  <si>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</si>
  <si>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</si>
  <si>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</si>
  <si>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</si>
  <si>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</si>
  <si>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</si>
  <si>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</si>
  <si>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</si>
  <si>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</si>
  <si>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</si>
  <si>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</si>
  <si>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</si>
  <si>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</si>
  <si>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</si>
  <si>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</si>
  <si>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</si>
  <si>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</si>
  <si>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</si>
  <si>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</si>
  <si>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</si>
  <si>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</si>
  <si>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</si>
  <si>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</si>
  <si>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</si>
  <si>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</si>
  <si>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</si>
  <si>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</si>
  <si>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</si>
  <si>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</si>
  <si>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</si>
  <si>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</si>
  <si>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</si>
  <si>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</si>
  <si>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</si>
  <si>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</si>
  <si>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</si>
  <si>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</si>
  <si>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</si>
  <si>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</si>
  <si>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</si>
  <si>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</si>
  <si>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</si>
  <si>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</si>
  <si>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</si>
  <si>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</si>
  <si>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</si>
  <si>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</si>
  <si>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</si>
  <si>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</si>
  <si>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</si>
  <si>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</si>
  <si>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</si>
  <si>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</si>
  <si>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</si>
  <si>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</si>
  <si>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</si>
  <si>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</si>
  <si>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</si>
  <si>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</si>
  <si>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</si>
  <si>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</si>
  <si>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</si>
  <si>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</si>
  <si>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</si>
  <si>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</si>
  <si>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</si>
  <si>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</si>
  <si>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</si>
  <si>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</si>
  <si>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</si>
  <si>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</si>
  <si>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</si>
  <si>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</si>
  <si>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</si>
  <si>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</si>
  <si>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</si>
  <si>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</si>
  <si>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</si>
  <si>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</si>
  <si>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</si>
  <si>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</si>
  <si>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</si>
  <si>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</si>
  <si>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</si>
  <si>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</si>
  <si>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</si>
  <si>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</si>
  <si>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</si>
  <si>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</si>
  <si>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</si>
  <si>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</si>
  <si>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</si>
  <si>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</si>
  <si>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</si>
  <si>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</si>
  <si>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</si>
  <si>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</si>
  <si>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</si>
  <si>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</si>
  <si>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</si>
  <si>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</si>
  <si>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</si>
  <si>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</si>
  <si>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</si>
  <si>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</si>
  <si>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</si>
  <si>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</si>
  <si>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</si>
  <si>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</si>
  <si>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</si>
  <si>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</si>
  <si>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</si>
  <si>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</si>
  <si>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</si>
  <si>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</si>
  <si>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</si>
  <si>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</si>
  <si>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</si>
  <si>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</si>
  <si>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</si>
  <si>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</si>
  <si>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</si>
  <si>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</si>
  <si>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</si>
  <si>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</si>
  <si>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</si>
  <si>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</si>
  <si>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</si>
  <si>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</si>
  <si>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</si>
  <si>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</si>
  <si>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</si>
  <si>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</si>
  <si>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</si>
  <si>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</si>
  <si>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</si>
  <si>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</si>
  <si>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</si>
  <si>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</si>
  <si>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</si>
  <si>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</si>
  <si>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</si>
  <si>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</si>
  <si>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</si>
  <si>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</si>
  <si>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</si>
  <si>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</si>
  <si>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</si>
  <si>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</si>
  <si>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</si>
  <si>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</si>
  <si>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</si>
  <si>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</si>
  <si>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</si>
  <si>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</si>
  <si>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</si>
  <si>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</si>
  <si>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</si>
  <si>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</si>
  <si>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</si>
  <si>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</si>
  <si>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</si>
  <si>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</si>
  <si>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</si>
  <si>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</si>
  <si>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</si>
  <si>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</si>
  <si>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</si>
  <si>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</si>
  <si>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</si>
  <si>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</si>
  <si>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</si>
  <si>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</si>
  <si>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</si>
  <si>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</si>
  <si>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</si>
  <si>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</si>
  <si>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</si>
  <si>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</si>
  <si>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</si>
  <si>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</si>
  <si>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</si>
  <si>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</si>
  <si>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</si>
  <si>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</si>
  <si>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</si>
  <si>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</si>
  <si>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</si>
  <si>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</si>
  <si>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</si>
  <si>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</si>
  <si>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</si>
  <si>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</si>
  <si>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</si>
  <si>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</si>
  <si>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</si>
  <si>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</si>
  <si>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</si>
  <si>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</si>
  <si>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</si>
  <si>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</si>
  <si>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</si>
  <si>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</si>
  <si>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</si>
  <si>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</si>
  <si>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</si>
  <si>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</si>
  <si>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</si>
  <si>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</si>
  <si>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</si>
  <si>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</si>
  <si>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</si>
  <si>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</si>
  <si>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</si>
  <si>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</si>
  <si>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</si>
  <si>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</si>
  <si>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</si>
  <si>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</si>
  <si>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</si>
  <si>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</si>
  <si>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</si>
  <si>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</si>
  <si>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</si>
  <si>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</si>
  <si>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</si>
  <si>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</si>
  <si>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</si>
  <si>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</si>
  <si>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</si>
  <si>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</si>
  <si>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</si>
  <si>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</si>
  <si>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</si>
  <si>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</si>
  <si>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</si>
  <si>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</si>
  <si>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</si>
  <si>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</si>
  <si>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</si>
  <si>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</si>
  <si>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</si>
  <si>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</si>
  <si>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</si>
  <si>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</si>
  <si>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</si>
  <si>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</si>
  <si>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</si>
  <si>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</si>
  <si>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</si>
  <si>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</si>
  <si>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</si>
  <si>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</si>
  <si>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</si>
  <si>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</si>
  <si>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</si>
  <si>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</si>
  <si>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</si>
  <si>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</si>
  <si>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</si>
  <si>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</si>
  <si>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</si>
  <si>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</si>
  <si>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</si>
  <si>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</si>
  <si>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</si>
  <si>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</si>
  <si>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</si>
  <si>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</si>
  <si>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</si>
  <si>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</si>
  <si>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</si>
  <si>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</si>
  <si>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</si>
  <si>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</si>
  <si>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</si>
  <si>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</si>
  <si>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</si>
  <si>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</si>
  <si>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</si>
  <si>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</si>
  <si>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</si>
  <si>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</si>
  <si>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</si>
  <si>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</si>
  <si>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</si>
  <si>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</si>
  <si>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</si>
  <si>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</si>
  <si>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</si>
  <si>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</si>
  <si>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</si>
  <si>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</si>
  <si>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</si>
  <si>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</si>
  <si>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</si>
  <si>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</si>
  <si>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</si>
  <si>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</si>
  <si>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</si>
  <si>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</si>
  <si>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</si>
  <si>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</si>
  <si>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</si>
  <si>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</si>
  <si>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</si>
  <si>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</si>
  <si>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</si>
  <si>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</si>
  <si>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</si>
  <si>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</si>
  <si>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</si>
  <si>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</si>
  <si>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</si>
  <si>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</si>
  <si>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</si>
  <si>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</si>
  <si>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</si>
  <si>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</si>
  <si>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</si>
  <si>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</si>
  <si>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</si>
  <si>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</si>
  <si>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</si>
  <si>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</si>
  <si>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</si>
  <si>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</si>
  <si>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</si>
  <si>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</si>
  <si>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</si>
  <si>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</si>
  <si>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</si>
  <si>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</si>
  <si>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</si>
  <si>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</si>
  <si>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</si>
  <si>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</si>
  <si>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</si>
  <si>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</si>
  <si>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</si>
  <si>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</si>
  <si>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</si>
  <si>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</si>
  <si>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</si>
  <si>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</si>
  <si>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</si>
  <si>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</si>
  <si>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</si>
  <si>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</si>
  <si>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</si>
  <si>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</si>
  <si>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</si>
  <si>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</si>
  <si>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</si>
  <si>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</si>
  <si>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</si>
  <si>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</si>
  <si>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</si>
  <si>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</si>
  <si>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</si>
  <si>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</si>
  <si>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</si>
  <si>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</si>
  <si>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</si>
  <si>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</si>
  <si>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</si>
  <si>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</si>
  <si>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</si>
  <si>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</si>
  <si>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</si>
  <si>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</si>
  <si>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</si>
  <si>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</si>
  <si>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</si>
  <si>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</si>
  <si>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</si>
  <si>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</si>
  <si>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</si>
  <si>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</si>
  <si>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</si>
  <si>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</si>
  <si>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</si>
  <si>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</si>
  <si>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</si>
  <si>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</si>
  <si>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</si>
  <si>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</si>
  <si>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</si>
  <si>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</si>
  <si>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</si>
  <si>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</si>
  <si>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</si>
  <si>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</si>
  <si>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</si>
  <si>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</si>
  <si>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</si>
  <si>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</si>
  <si>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</si>
  <si>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</si>
  <si>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</si>
  <si>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</si>
  <si>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</si>
  <si>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</si>
  <si>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</si>
  <si>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</si>
  <si>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</si>
  <si>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</si>
  <si>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</si>
  <si>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</si>
  <si>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</si>
  <si>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</si>
  <si>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</si>
  <si>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</si>
  <si>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</si>
  <si>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</si>
  <si>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</si>
  <si>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</si>
  <si>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</si>
  <si>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</si>
  <si>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</si>
  <si>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</si>
  <si>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</si>
  <si>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</si>
  <si>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</si>
  <si>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</si>
  <si>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</si>
  <si>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</si>
  <si>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</si>
  <si>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</si>
  <si>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</si>
  <si>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</si>
  <si>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</si>
  <si>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</si>
  <si>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</si>
  <si>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</si>
  <si>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</si>
  <si>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</si>
  <si>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</si>
  <si>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</si>
  <si>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</si>
  <si>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</si>
  <si>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</si>
  <si>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</si>
  <si>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</si>
  <si>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</si>
  <si>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</si>
  <si>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</si>
  <si>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</si>
  <si>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</si>
  <si>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</si>
  <si>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</si>
  <si>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</si>
  <si>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</si>
  <si>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</si>
  <si>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</si>
  <si>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</si>
  <si>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</si>
  <si>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</si>
  <si>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</si>
  <si>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</si>
  <si>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</si>
  <si>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</si>
  <si>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</si>
  <si>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</si>
  <si>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</si>
  <si>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</si>
  <si>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</si>
  <si>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</si>
  <si>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</si>
  <si>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</si>
  <si>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</si>
  <si>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</si>
  <si>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</si>
  <si>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</si>
  <si>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</si>
  <si>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</si>
  <si>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</si>
  <si>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</si>
  <si>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</si>
  <si>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</si>
  <si>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</si>
  <si>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</si>
  <si>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</si>
  <si>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</si>
  <si>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</si>
  <si>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</si>
  <si>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</si>
  <si>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</si>
  <si>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</si>
  <si>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</si>
  <si>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</si>
  <si>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</si>
  <si>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</si>
  <si>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</si>
  <si>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</si>
  <si>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</si>
  <si>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</si>
  <si>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</si>
  <si>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</si>
  <si>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</si>
  <si>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</si>
  <si>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</si>
  <si>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</si>
  <si>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</si>
  <si>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</si>
  <si>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</si>
  <si>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</si>
  <si>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</si>
  <si>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</si>
  <si>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</si>
  <si>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</si>
  <si>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</si>
  <si>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</si>
  <si>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</si>
  <si>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</si>
  <si>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</si>
  <si>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</si>
  <si>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</si>
  <si>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</si>
  <si>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</si>
  <si>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</si>
  <si>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</si>
  <si>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</si>
  <si>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</si>
  <si>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</si>
  <si>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</si>
  <si>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</si>
  <si>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</si>
  <si>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</si>
  <si>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</si>
  <si>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</si>
  <si>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</si>
  <si>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</si>
  <si>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</si>
  <si>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</si>
  <si>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</si>
  <si>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</si>
  <si>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</si>
  <si>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</si>
  <si>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</si>
  <si>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</si>
  <si>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</si>
  <si>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</si>
  <si>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</si>
  <si>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</si>
  <si>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</si>
  <si>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</si>
  <si>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</si>
  <si>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</si>
  <si>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</si>
  <si>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</si>
  <si>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</si>
  <si>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</si>
  <si>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</si>
  <si>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</si>
  <si>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</si>
  <si>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</si>
  <si>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</si>
  <si>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</si>
  <si>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</si>
  <si>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</si>
  <si>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</si>
  <si>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</si>
  <si>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</si>
  <si>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</si>
  <si>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</si>
  <si>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</si>
  <si>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</si>
  <si>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</si>
  <si>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</si>
  <si>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</si>
  <si>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</si>
  <si>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</si>
  <si>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</si>
  <si>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</si>
  <si>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</si>
  <si>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</si>
  <si>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</si>
  <si>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</si>
  <si>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</si>
  <si>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</si>
  <si>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</si>
  <si>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</si>
  <si>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</si>
  <si>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</si>
  <si>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</si>
  <si>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</si>
  <si>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</si>
  <si>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</si>
  <si>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</si>
  <si>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</si>
  <si>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</si>
  <si>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</si>
  <si>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</si>
  <si>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</si>
  <si>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</si>
  <si>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</si>
  <si>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</si>
  <si>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</si>
  <si>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</si>
  <si>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</si>
  <si>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</si>
  <si>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</si>
  <si>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</si>
  <si>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</si>
  <si>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</si>
  <si>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</si>
  <si>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</si>
  <si>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</si>
  <si>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</si>
  <si>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</si>
  <si>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</si>
  <si>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</si>
  <si>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</si>
  <si>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</si>
  <si>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</si>
  <si>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</si>
  <si>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</si>
  <si>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</si>
  <si>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</si>
  <si>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</si>
  <si>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</si>
  <si>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</si>
  <si>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</si>
  <si>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</si>
  <si>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</si>
  <si>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</si>
  <si>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</si>
  <si>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</si>
  <si>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</si>
  <si>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</si>
  <si>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</si>
  <si>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</si>
  <si>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</si>
  <si>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</si>
  <si>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</si>
  <si>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</si>
  <si>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</si>
  <si>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</si>
  <si>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</si>
  <si>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</si>
  <si>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</si>
  <si>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</si>
  <si>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</si>
  <si>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</si>
  <si>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</si>
  <si>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</si>
  <si>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</si>
  <si>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</si>
  <si>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</si>
  <si>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</si>
  <si>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</si>
  <si>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</si>
  <si>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</si>
  <si>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</si>
  <si>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</si>
  <si>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</si>
  <si>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</si>
  <si>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</si>
  <si>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</si>
  <si>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</si>
  <si>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</si>
  <si>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</si>
  <si>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</si>
  <si>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</si>
  <si>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</si>
  <si>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</si>
  <si>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</si>
  <si>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</si>
  <si>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</si>
  <si>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</si>
  <si>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</si>
  <si>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</si>
  <si>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</si>
  <si>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</si>
  <si>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</si>
  <si>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</si>
  <si>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</si>
  <si>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</si>
  <si>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</si>
  <si>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</si>
  <si>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</si>
  <si>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</si>
  <si>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</si>
  <si>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</si>
  <si>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</si>
  <si>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</si>
  <si>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</si>
  <si>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</si>
  <si>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</si>
  <si>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</si>
  <si>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</si>
  <si>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</si>
  <si>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</si>
  <si>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</si>
  <si>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</si>
  <si>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</si>
  <si>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</si>
  <si>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</si>
  <si>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</si>
  <si>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</si>
  <si>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</si>
  <si>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</si>
  <si>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</si>
  <si>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</si>
  <si>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</si>
  <si>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</si>
  <si>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</si>
  <si>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</si>
  <si>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</si>
  <si>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</si>
  <si>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</si>
  <si>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</si>
  <si>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</si>
  <si>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</si>
  <si>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</si>
  <si>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</si>
  <si>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</si>
  <si>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</si>
  <si>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</si>
  <si>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</si>
  <si>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</si>
  <si>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</si>
  <si>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</si>
  <si>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</si>
  <si>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</si>
  <si>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</si>
  <si>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</si>
  <si>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</si>
  <si>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</si>
  <si>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</si>
  <si>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</si>
  <si>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</si>
  <si>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</si>
  <si>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</si>
  <si>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</si>
  <si>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</si>
  <si>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</si>
  <si>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</si>
  <si>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</si>
  <si>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</si>
  <si>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</si>
  <si>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</si>
  <si>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</si>
  <si>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</si>
  <si>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</si>
  <si>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</si>
  <si>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</si>
  <si>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</si>
  <si>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</si>
  <si>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</si>
  <si>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</si>
  <si>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</si>
  <si>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</si>
  <si>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</si>
  <si>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</si>
  <si>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</si>
  <si>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</si>
  <si>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</si>
  <si>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</si>
  <si>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</si>
  <si>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</si>
  <si>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</si>
  <si>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</si>
  <si>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</si>
  <si>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</si>
  <si>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</si>
  <si>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</si>
  <si>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</si>
  <si>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</si>
  <si>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</si>
  <si>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</si>
  <si>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</si>
  <si>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</si>
  <si>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</si>
  <si>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</si>
  <si>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</si>
  <si>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</si>
  <si>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</si>
  <si>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</si>
  <si>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</si>
  <si>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</si>
  <si>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</si>
  <si>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</si>
  <si>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</si>
  <si>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</si>
  <si>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</si>
  <si>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</si>
  <si>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</si>
  <si>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</si>
  <si>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</si>
  <si>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</si>
  <si>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</si>
  <si>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</si>
  <si>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</si>
  <si>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</si>
  <si>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</si>
  <si>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</si>
  <si>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</si>
  <si>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</si>
  <si>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</si>
  <si>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</si>
  <si>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</si>
  <si>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</si>
  <si>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</si>
  <si>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</si>
  <si>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</si>
  <si>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</si>
  <si>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</si>
  <si>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</si>
  <si>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</si>
  <si>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</si>
  <si>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</si>
  <si>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</si>
  <si>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</si>
  <si>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</si>
  <si>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</si>
  <si>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</si>
  <si>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</si>
  <si>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</si>
  <si>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</si>
  <si>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</si>
  <si>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</si>
  <si>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</si>
  <si>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</si>
  <si>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</si>
  <si>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</si>
  <si>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</si>
  <si>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</si>
  <si>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</si>
  <si>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</si>
  <si>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</si>
  <si>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</si>
  <si>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</si>
  <si>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</si>
  <si>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</si>
  <si>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</si>
  <si>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</si>
  <si>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</si>
  <si>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</si>
  <si>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</si>
  <si>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</si>
  <si>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</si>
  <si>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</si>
  <si>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</si>
  <si>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</si>
  <si>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</si>
  <si>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</si>
  <si>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</si>
  <si>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</si>
  <si>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</si>
  <si>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</si>
  <si>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</si>
  <si>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</si>
  <si>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</si>
  <si>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</si>
  <si>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</si>
  <si>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</si>
  <si>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</si>
  <si>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</si>
  <si>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</si>
  <si>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</si>
  <si>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</si>
  <si>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</si>
  <si>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</si>
  <si>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</si>
  <si>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</si>
  <si>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</si>
  <si>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</si>
  <si>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</si>
  <si>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</si>
  <si>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</si>
  <si>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</si>
  <si>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</si>
  <si>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</si>
  <si>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</si>
  <si>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</si>
  <si>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</si>
  <si>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</si>
  <si>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</si>
  <si>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</si>
  <si>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</si>
  <si>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</si>
  <si>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</si>
  <si>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</si>
  <si>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</si>
  <si>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</si>
  <si>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</si>
  <si>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</si>
  <si>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</si>
  <si>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</si>
  <si>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</si>
  <si>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</si>
  <si>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</si>
  <si>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</si>
  <si>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</si>
  <si>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</si>
  <si>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</si>
  <si>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</si>
  <si>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</si>
  <si>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</si>
  <si>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</si>
  <si>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</si>
  <si>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</si>
  <si>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</si>
  <si>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</si>
  <si>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</si>
  <si>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</si>
  <si>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</si>
  <si>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</si>
  <si>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</si>
  <si>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</si>
  <si>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</si>
  <si>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</si>
  <si>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</si>
  <si>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</si>
  <si>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</si>
  <si>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</si>
  <si>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</si>
  <si>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</si>
  <si>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</si>
  <si>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</si>
  <si>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</si>
  <si>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</si>
  <si>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</si>
  <si>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</si>
  <si>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</si>
  <si>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</si>
  <si>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</si>
  <si>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</si>
  <si>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</si>
  <si>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</si>
  <si>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</si>
  <si>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</si>
  <si>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</si>
  <si>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</si>
  <si>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</si>
  <si>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</si>
  <si>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</si>
  <si>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</si>
  <si>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</si>
  <si>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</si>
  <si>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</si>
  <si>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</si>
  <si>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</si>
  <si>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</si>
  <si>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</si>
  <si>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</si>
  <si>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</si>
  <si>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</si>
  <si>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</si>
  <si>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</si>
  <si>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</si>
  <si>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</si>
  <si>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</si>
  <si>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</si>
  <si>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</si>
  <si>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</si>
  <si>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</si>
  <si>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</si>
  <si>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</si>
  <si>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</si>
  <si>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</si>
  <si>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</si>
  <si>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</si>
  <si>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</si>
  <si>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</si>
  <si>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</si>
  <si>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</si>
  <si>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</si>
  <si>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</si>
  <si>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</si>
  <si>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</si>
  <si>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</si>
  <si>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</si>
  <si>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</si>
  <si>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</si>
  <si>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</si>
  <si>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</si>
  <si>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</si>
  <si>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</si>
  <si>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</si>
  <si>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</si>
  <si>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</si>
  <si>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</si>
  <si>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</si>
  <si>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</si>
  <si>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</si>
  <si>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</si>
  <si>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</si>
  <si>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</si>
  <si>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</si>
  <si>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</si>
  <si>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</si>
  <si>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</si>
  <si>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</si>
  <si>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</si>
  <si>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</si>
  <si>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</si>
  <si>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</si>
  <si>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</si>
  <si>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</si>
  <si>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</si>
  <si>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</si>
  <si>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</si>
  <si>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</si>
  <si>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</si>
  <si>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</si>
  <si>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</si>
  <si>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</si>
  <si>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</si>
  <si>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</si>
  <si>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</si>
  <si>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</si>
  <si>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</si>
  <si>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</si>
  <si>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</si>
  <si>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</si>
  <si>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</si>
  <si>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</si>
  <si>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</si>
  <si>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</si>
  <si>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</si>
  <si>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</si>
  <si>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</si>
  <si>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</si>
  <si>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</si>
  <si>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</si>
  <si>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</si>
  <si>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</si>
  <si>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</si>
  <si>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</si>
  <si>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</si>
  <si>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</si>
  <si>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</si>
  <si>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</si>
  <si>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</si>
  <si>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</si>
  <si>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</si>
  <si>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</si>
  <si>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</si>
  <si>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</si>
  <si>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</si>
  <si>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</si>
  <si>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</si>
  <si>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</si>
  <si>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</si>
  <si>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</si>
  <si>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</si>
  <si>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</si>
  <si>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</si>
  <si>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</si>
  <si>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</si>
  <si>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</si>
  <si>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</si>
  <si>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</si>
  <si>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</si>
  <si>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</si>
  <si>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</si>
  <si>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</si>
  <si>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</si>
  <si>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</si>
  <si>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</si>
  <si>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</si>
  <si>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</si>
  <si>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</si>
  <si>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</si>
  <si>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</si>
  <si>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</si>
  <si>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</si>
  <si>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</si>
  <si>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</si>
  <si>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</si>
  <si>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</si>
  <si>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</si>
  <si>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</si>
  <si>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</si>
  <si>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</si>
  <si>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</si>
  <si>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</si>
  <si>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</si>
  <si>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</si>
  <si>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</si>
  <si>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</si>
  <si>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</si>
  <si>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</si>
  <si>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</si>
  <si>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</si>
  <si>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</si>
  <si>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</si>
  <si>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</si>
  <si>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</si>
  <si>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</si>
  <si>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</si>
  <si>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</si>
  <si>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</si>
  <si>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</si>
  <si>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</si>
  <si>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</si>
  <si>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</si>
  <si>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</si>
  <si>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</si>
  <si>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</si>
  <si>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</si>
  <si>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</si>
  <si>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</si>
  <si>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</si>
  <si>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</si>
  <si>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</si>
  <si>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</si>
  <si>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</si>
  <si>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</si>
  <si>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</si>
  <si>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</si>
  <si>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</si>
  <si>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</si>
  <si>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</si>
  <si>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</si>
  <si>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</si>
  <si>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</si>
  <si>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</si>
  <si>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</si>
  <si>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</si>
  <si>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</si>
  <si>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</si>
  <si>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</si>
  <si>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</si>
  <si>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</si>
  <si>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</si>
  <si>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</si>
  <si>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</si>
  <si>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</si>
  <si>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</si>
  <si>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</si>
  <si>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</si>
  <si>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</si>
  <si>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</si>
  <si>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</si>
  <si>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</si>
  <si>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</si>
  <si>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</si>
  <si>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</si>
  <si>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</si>
  <si>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</si>
  <si>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</si>
  <si>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</si>
  <si>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</si>
  <si>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</si>
  <si>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</si>
  <si>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</si>
  <si>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</si>
  <si>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</si>
  <si>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</si>
  <si>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</si>
  <si>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</si>
  <si>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</si>
  <si>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</si>
  <si>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</si>
  <si>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</si>
  <si>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</si>
  <si>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</si>
  <si>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</si>
  <si>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</si>
  <si>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</si>
  <si>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</si>
  <si>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</si>
  <si>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</si>
  <si>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</si>
  <si>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</si>
  <si>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</si>
  <si>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</si>
  <si>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</si>
  <si>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</si>
  <si>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</si>
  <si>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</si>
  <si>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</si>
  <si>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</si>
  <si>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</si>
  <si>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</si>
  <si>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</si>
  <si>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</si>
  <si>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</si>
  <si>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</si>
  <si>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</si>
  <si>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</si>
  <si>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</si>
  <si>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</si>
  <si>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</si>
  <si>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</si>
  <si>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</si>
  <si>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</si>
  <si>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</si>
  <si>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</si>
  <si>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</si>
  <si>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</si>
  <si>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</si>
  <si>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</si>
  <si>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</si>
  <si>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</si>
  <si>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</si>
  <si>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</si>
  <si>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</si>
  <si>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</si>
  <si>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</si>
  <si>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</si>
  <si>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</si>
  <si>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</si>
  <si>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</si>
  <si>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</si>
  <si>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</si>
  <si>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</si>
  <si>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</si>
  <si>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</si>
  <si>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</si>
  <si>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</si>
  <si>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</si>
  <si>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</si>
  <si>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</si>
  <si>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</si>
  <si>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</si>
  <si>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</si>
  <si>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</si>
  <si>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</si>
  <si>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</si>
  <si>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</si>
  <si>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</si>
  <si>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</si>
  <si>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</si>
  <si>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</si>
  <si>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</si>
  <si>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</si>
  <si>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</si>
  <si>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</si>
  <si>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</si>
  <si>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</si>
  <si>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</si>
  <si>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</si>
  <si>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</si>
  <si>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</si>
  <si>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</si>
  <si>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</si>
  <si>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</si>
  <si>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</si>
  <si>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</si>
  <si>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</si>
  <si>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</si>
  <si>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</si>
  <si>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</si>
  <si>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</si>
  <si>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</si>
  <si>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</si>
  <si>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</si>
  <si>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</si>
  <si>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</si>
  <si>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</si>
  <si>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</si>
  <si>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</si>
  <si>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</si>
  <si>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</si>
  <si>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</si>
  <si>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</si>
  <si>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</si>
  <si>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</si>
  <si>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</si>
  <si>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</si>
  <si>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</si>
  <si>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</si>
  <si>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</si>
  <si>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</si>
  <si>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</si>
  <si>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</si>
  <si>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</si>
  <si>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</si>
  <si>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</si>
  <si>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</si>
  <si>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</si>
  <si>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</si>
  <si>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</si>
  <si>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</si>
  <si>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</si>
  <si>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</si>
  <si>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</si>
  <si>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</si>
  <si>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</si>
  <si>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</si>
  <si>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</si>
  <si>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</si>
  <si>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</si>
  <si>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</si>
  <si>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</si>
  <si>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</si>
  <si>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</si>
  <si>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</si>
  <si>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</si>
  <si>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</si>
  <si>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</si>
  <si>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</si>
  <si>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</si>
  <si>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</si>
  <si>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</si>
  <si>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</si>
  <si>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</si>
  <si>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</si>
  <si>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</si>
  <si>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</si>
  <si>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</si>
  <si>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</si>
  <si>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</si>
  <si>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</si>
  <si>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</si>
  <si>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</si>
  <si>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</si>
  <si>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</si>
  <si>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</si>
  <si>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</si>
  <si>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</si>
  <si>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</si>
  <si>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</si>
  <si>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</si>
  <si>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</si>
  <si>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</si>
  <si>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</si>
  <si>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</si>
  <si>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</si>
  <si>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</si>
  <si>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</si>
  <si>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</si>
  <si>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</si>
  <si>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</si>
  <si>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</si>
  <si>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</si>
  <si>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</si>
  <si>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</si>
  <si>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</si>
  <si>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</si>
  <si>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</si>
  <si>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</si>
  <si>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</si>
  <si>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</si>
  <si>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</si>
  <si>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</si>
  <si>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</si>
  <si>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</si>
  <si>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</si>
  <si>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</si>
  <si>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</si>
  <si>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</si>
  <si>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</si>
  <si>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</si>
  <si>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</si>
  <si>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</si>
  <si>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</si>
  <si>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</si>
  <si>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</si>
  <si>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</si>
  <si>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</si>
  <si>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</si>
  <si>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</si>
  <si>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</si>
  <si>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</si>
  <si>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</si>
  <si>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</si>
  <si>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</si>
  <si>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</si>
  <si>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</si>
  <si>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</si>
  <si>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</si>
  <si>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</si>
  <si>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</si>
  <si>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</si>
  <si>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</si>
  <si>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</si>
  <si>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</si>
  <si>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</si>
  <si>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</si>
  <si>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</si>
  <si>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</si>
  <si>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</si>
  <si>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</si>
  <si>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</si>
  <si>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</si>
  <si>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</si>
  <si>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</si>
  <si>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</si>
  <si>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</si>
  <si>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</si>
  <si>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</si>
  <si>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</si>
  <si>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</si>
  <si>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</si>
  <si>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</si>
  <si>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</si>
  <si>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</si>
  <si>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</si>
  <si>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</si>
  <si>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</si>
  <si>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</si>
  <si>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</si>
  <si>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</si>
  <si>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</si>
  <si>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</si>
  <si>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</si>
  <si>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</si>
  <si>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</si>
  <si>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</si>
  <si>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</si>
  <si>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</si>
  <si>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</si>
  <si>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</si>
  <si>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</si>
  <si>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</si>
  <si>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</si>
  <si>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</si>
  <si>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</si>
  <si>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</si>
  <si>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</si>
  <si>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</si>
  <si>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</si>
  <si>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</si>
  <si>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</si>
  <si>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</si>
  <si>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</si>
  <si>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</si>
  <si>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</si>
  <si>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</si>
  <si>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</si>
  <si>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</si>
  <si>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</si>
  <si>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</si>
  <si>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</si>
  <si>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</si>
  <si>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</si>
  <si>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</si>
  <si>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</si>
  <si>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</si>
  <si>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</si>
  <si>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</si>
  <si>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</si>
  <si>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</si>
  <si>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</si>
  <si>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</si>
  <si>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</si>
  <si>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</si>
  <si>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</si>
  <si>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</si>
  <si>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</si>
  <si>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</si>
  <si>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</si>
  <si>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</si>
  <si>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</si>
  <si>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</si>
  <si>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</si>
  <si>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</si>
  <si>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</si>
  <si>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</si>
  <si>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</si>
  <si>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</si>
  <si>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</si>
  <si>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</si>
  <si>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</si>
  <si>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</si>
  <si>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</si>
  <si>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</si>
  <si>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</si>
  <si>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</si>
  <si>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</si>
  <si>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</si>
  <si>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</si>
  <si>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</si>
  <si>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</si>
  <si>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</si>
  <si>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</si>
  <si>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</si>
  <si>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</si>
  <si>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</si>
  <si>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</si>
  <si>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</si>
  <si>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</si>
  <si>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</si>
  <si>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</si>
  <si>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</si>
  <si>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</si>
  <si>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</si>
  <si>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</si>
  <si>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</si>
  <si>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</si>
  <si>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</si>
  <si>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</si>
  <si>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</si>
  <si>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</si>
  <si>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</si>
  <si>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</si>
  <si>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</si>
  <si>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</si>
  <si>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</si>
  <si>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</si>
  <si>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</si>
  <si>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</si>
  <si>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</si>
  <si>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</si>
  <si>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</si>
  <si>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</si>
  <si>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</si>
  <si>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</si>
  <si>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</si>
  <si>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</si>
  <si>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</si>
  <si>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</si>
  <si>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</si>
  <si>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</si>
  <si>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</si>
  <si>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</si>
  <si>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</si>
  <si>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</si>
  <si>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</si>
  <si>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</si>
  <si>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</si>
  <si>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</si>
  <si>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</si>
  <si>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</si>
  <si>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</si>
  <si>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</si>
  <si>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</si>
  <si>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</si>
  <si>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</si>
  <si>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</si>
  <si>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</si>
  <si>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</si>
  <si>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</si>
  <si>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</si>
  <si>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</si>
  <si>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</si>
  <si>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</si>
  <si>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</si>
  <si>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</si>
  <si>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</si>
  <si>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</si>
  <si>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</si>
  <si>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</si>
  <si>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</si>
  <si>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</si>
  <si>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</si>
  <si>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</si>
  <si>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</si>
  <si>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</si>
  <si>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</si>
  <si>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</si>
  <si>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</si>
  <si>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</si>
  <si>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</si>
  <si>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</si>
  <si>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</si>
  <si>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</si>
  <si>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</si>
  <si>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</si>
  <si>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</si>
  <si>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</si>
  <si>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</si>
  <si>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</si>
  <si>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</si>
  <si>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</si>
  <si>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</si>
  <si>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</si>
  <si>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</si>
  <si>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</si>
  <si>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</si>
  <si>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</si>
  <si>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</si>
  <si>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</si>
  <si>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</si>
  <si>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</si>
  <si>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</si>
  <si>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</si>
  <si>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</si>
  <si>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</si>
  <si>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</si>
  <si>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</si>
  <si>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</si>
  <si>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</si>
  <si>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</si>
  <si>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</si>
  <si>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</si>
  <si>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</si>
  <si>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</si>
  <si>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</si>
  <si>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</si>
  <si>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</si>
  <si>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</si>
  <si>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</si>
  <si>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</si>
  <si>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</si>
  <si>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</si>
  <si>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</si>
  <si>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</si>
  <si>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</si>
  <si>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</si>
  <si>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</si>
  <si>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</si>
  <si>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</si>
  <si>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</si>
  <si>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</si>
  <si>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</si>
  <si>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</si>
  <si>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</si>
  <si>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</si>
  <si>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</si>
  <si>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</si>
  <si>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</si>
  <si>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</si>
  <si>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</si>
  <si>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</si>
  <si>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</si>
  <si>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</si>
  <si>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</si>
  <si>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</si>
  <si>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</si>
  <si>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</si>
  <si>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</si>
  <si>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</si>
  <si>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</si>
  <si>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</si>
  <si>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</si>
  <si>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</si>
  <si>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</si>
  <si>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</si>
  <si>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</si>
  <si>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</si>
  <si>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</si>
  <si>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</si>
  <si>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</si>
  <si>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</si>
  <si>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</si>
  <si>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</si>
  <si>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</si>
  <si>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</si>
  <si>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</si>
  <si>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</si>
  <si>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</si>
  <si>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</si>
  <si>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</si>
  <si>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</si>
  <si>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</si>
  <si>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</si>
  <si>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</si>
  <si>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</si>
  <si>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</si>
  <si>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</si>
  <si>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</si>
  <si>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</si>
  <si>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</si>
  <si>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</si>
  <si>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</si>
  <si>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</si>
  <si>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</si>
  <si>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</si>
  <si>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</si>
  <si>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</si>
  <si>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</si>
  <si>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</si>
  <si>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</si>
  <si>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</si>
  <si>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</si>
  <si>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</si>
  <si>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</si>
  <si>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</si>
  <si>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</si>
  <si>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</si>
  <si>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</si>
  <si>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</si>
  <si>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</si>
  <si>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</si>
  <si>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</si>
  <si>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</si>
  <si>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</si>
  <si>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</si>
  <si>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</si>
  <si>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</si>
  <si>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</si>
  <si>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</si>
  <si>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</si>
  <si>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</si>
  <si>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</si>
  <si>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</si>
  <si>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</si>
  <si>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</si>
  <si>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</si>
  <si>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</si>
  <si>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</si>
  <si>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</si>
  <si>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</si>
  <si>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</si>
  <si>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</si>
  <si>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</si>
  <si>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</si>
  <si>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</si>
  <si>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</si>
  <si>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</si>
  <si>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</si>
  <si>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</si>
  <si>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</si>
  <si>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</si>
  <si>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</si>
  <si>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</si>
  <si>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</si>
  <si>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</si>
  <si>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</si>
  <si>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</si>
  <si>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</si>
  <si>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</si>
  <si>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</si>
  <si>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</si>
  <si>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</si>
  <si>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</si>
  <si>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</si>
  <si>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</si>
  <si>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</si>
  <si>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</si>
  <si>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</si>
  <si>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</si>
  <si>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</si>
  <si>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</si>
  <si>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</si>
  <si>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</si>
  <si>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</si>
  <si>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</si>
  <si>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</si>
  <si>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</si>
  <si>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</si>
  <si>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</si>
  <si>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</si>
  <si>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</si>
  <si>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</si>
  <si>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</si>
  <si>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</si>
  <si>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</si>
  <si>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</si>
  <si>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</si>
  <si>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</si>
  <si>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</si>
  <si>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</si>
  <si>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</si>
  <si>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</si>
  <si>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</si>
  <si>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</si>
  <si>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</si>
  <si>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</si>
  <si>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</si>
  <si>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</si>
  <si>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</si>
  <si>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</si>
  <si>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</si>
  <si>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</si>
  <si>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</si>
  <si>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</si>
  <si>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</si>
  <si>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</si>
  <si>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</si>
  <si>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</si>
  <si>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</si>
  <si>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</si>
  <si>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</si>
  <si>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</si>
  <si>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</si>
  <si>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</si>
  <si>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</si>
  <si>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</si>
  <si>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</si>
  <si>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</si>
  <si>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</si>
  <si>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</si>
  <si>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</si>
  <si>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</si>
  <si>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</si>
  <si>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</si>
  <si>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</si>
  <si>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</si>
  <si>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</si>
  <si>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</si>
  <si>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</si>
  <si>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</si>
  <si>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</si>
  <si>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</si>
  <si>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</si>
  <si>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</si>
  <si>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</si>
  <si>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</si>
  <si>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</si>
  <si>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</si>
  <si>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</si>
  <si>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</si>
  <si>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</si>
  <si>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</si>
  <si>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</si>
  <si>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</si>
  <si>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</si>
  <si>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</si>
  <si>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</si>
  <si>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</si>
  <si>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</si>
  <si>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</si>
  <si>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</si>
  <si>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</si>
  <si>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</si>
  <si>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</si>
  <si>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</si>
  <si>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</si>
  <si>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</si>
  <si>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</si>
  <si>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</si>
  <si>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</si>
  <si>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</si>
  <si>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</si>
  <si>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</si>
  <si>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</si>
  <si>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</si>
  <si>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</si>
  <si>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</si>
  <si>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</si>
  <si>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</si>
  <si>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</si>
  <si>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</si>
  <si>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</si>
  <si>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</si>
  <si>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</si>
  <si>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</si>
  <si>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</si>
  <si>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</si>
  <si>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</si>
  <si>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</si>
  <si>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</si>
  <si>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</si>
  <si>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</si>
  <si>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</si>
  <si>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</si>
  <si>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</si>
  <si>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</si>
  <si>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</si>
  <si>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</si>
  <si>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</si>
  <si>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</si>
  <si>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</si>
  <si>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</si>
  <si>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</si>
  <si>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</si>
  <si>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</si>
  <si>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</si>
  <si>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</si>
  <si>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</si>
  <si>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</si>
  <si>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</si>
  <si>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</si>
  <si>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</si>
  <si>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</si>
  <si>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</si>
  <si>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</si>
  <si>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</si>
  <si>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</si>
  <si>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</si>
  <si>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</si>
  <si>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</si>
  <si>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</si>
  <si>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</si>
  <si>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</si>
  <si>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</si>
  <si>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</si>
  <si>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</si>
  <si>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</si>
  <si>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</si>
  <si>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</si>
  <si>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</si>
  <si>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</si>
  <si>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</si>
  <si>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</si>
  <si>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</si>
  <si>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</si>
  <si>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</si>
  <si>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</si>
  <si>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</si>
  <si>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</si>
  <si>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</si>
  <si>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</si>
  <si>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</si>
  <si>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</si>
  <si>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</si>
  <si>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</si>
  <si>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</si>
  <si>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</si>
  <si>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</si>
  <si>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</si>
  <si>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</si>
  <si>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</si>
  <si>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</si>
  <si>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</si>
  <si>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</si>
  <si>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</si>
  <si>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</si>
  <si>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</si>
  <si>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</si>
  <si>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</si>
  <si>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</si>
  <si>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</si>
  <si>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</si>
  <si>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</si>
  <si>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</si>
  <si>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</si>
  <si>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</si>
  <si>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</si>
  <si>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</si>
  <si>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</si>
  <si>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</si>
  <si>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</si>
  <si>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</si>
  <si>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</si>
  <si>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</si>
  <si>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</si>
  <si>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</si>
  <si>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</si>
  <si>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</si>
  <si>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</si>
  <si>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</si>
  <si>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</si>
  <si>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</si>
  <si>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</si>
  <si>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</si>
  <si>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</si>
  <si>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</si>
  <si>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</si>
  <si>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</si>
  <si>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</si>
  <si>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</si>
  <si>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</si>
  <si>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</si>
  <si>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</si>
  <si>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</si>
  <si>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</si>
  <si>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</si>
  <si>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</si>
  <si>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</si>
  <si>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</si>
  <si>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</si>
  <si>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</si>
  <si>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</si>
  <si>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</si>
  <si>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</si>
  <si>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</si>
  <si>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</si>
  <si>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</si>
  <si>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</si>
  <si>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</si>
  <si>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</si>
  <si>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</si>
  <si>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</si>
  <si>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</si>
  <si>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</si>
  <si>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</si>
  <si>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</si>
  <si>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</si>
  <si>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</si>
  <si>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</si>
  <si>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</si>
  <si>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</si>
  <si>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</si>
  <si>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</si>
  <si>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</si>
  <si>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</si>
  <si>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</si>
  <si>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</si>
  <si>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</si>
  <si>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</si>
  <si>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</si>
  <si>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</si>
  <si>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</si>
  <si>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</si>
  <si>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</si>
  <si>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</si>
  <si>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</si>
  <si>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</si>
  <si>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</si>
  <si>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</si>
  <si>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</si>
  <si>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</si>
  <si>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</si>
  <si>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</si>
  <si>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</si>
  <si>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</si>
  <si>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</si>
  <si>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</si>
  <si>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</si>
  <si>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</si>
  <si>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</si>
  <si>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</si>
  <si>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</si>
  <si>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</si>
  <si>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</si>
  <si>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</si>
  <si>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</si>
  <si>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</si>
  <si>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</si>
  <si>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</si>
  <si>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</si>
  <si>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</si>
  <si>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</si>
  <si>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</si>
  <si>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</si>
  <si>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</si>
  <si>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</si>
  <si>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</si>
  <si>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</si>
  <si>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</si>
  <si>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</si>
  <si>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</si>
  <si>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</si>
  <si>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</si>
  <si>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</si>
  <si>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</si>
  <si>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</si>
  <si>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</si>
  <si>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</si>
  <si>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</si>
  <si>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</si>
  <si>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</si>
  <si>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</si>
  <si>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</si>
  <si>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</si>
  <si>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</si>
  <si>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</si>
  <si>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</si>
  <si>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</si>
  <si>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</si>
  <si>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</si>
  <si>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</si>
  <si>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</si>
  <si>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</si>
  <si>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</si>
  <si>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</si>
  <si>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</si>
  <si>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</si>
  <si>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</si>
  <si>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</si>
  <si>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</si>
  <si>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</si>
  <si>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</si>
  <si>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</si>
  <si>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</si>
  <si>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</si>
  <si>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</si>
  <si>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</si>
  <si>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</si>
  <si>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</si>
  <si>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</si>
  <si>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</si>
  <si>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</si>
  <si>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</si>
  <si>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</si>
  <si>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</si>
  <si>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</si>
  <si>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</si>
  <si>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</si>
  <si>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</si>
  <si>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</si>
  <si>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</si>
  <si>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</si>
  <si>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</si>
  <si>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</si>
  <si>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</si>
  <si>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</si>
  <si>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</si>
  <si>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</si>
  <si>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</si>
  <si>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</si>
  <si>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</si>
  <si>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</si>
  <si>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</si>
  <si>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</si>
  <si>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</si>
  <si>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</si>
  <si>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</si>
  <si>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</si>
  <si>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</si>
  <si>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</si>
  <si>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</si>
  <si>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</si>
  <si>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</si>
  <si>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</si>
  <si>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</si>
  <si>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</si>
  <si>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</si>
  <si>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</si>
  <si>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</si>
  <si>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</si>
  <si>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</si>
  <si>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</si>
  <si>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</si>
  <si>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</si>
  <si>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</si>
  <si>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</si>
  <si>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</si>
  <si>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</si>
  <si>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</si>
  <si>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</si>
  <si>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</si>
  <si>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</si>
  <si>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</si>
  <si>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</si>
  <si>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</si>
  <si>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</si>
  <si>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</si>
  <si>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</si>
  <si>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</si>
  <si>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</si>
  <si>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</si>
  <si>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</si>
  <si>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</si>
  <si>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</si>
  <si>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</si>
  <si>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</si>
  <si>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</si>
  <si>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</si>
  <si>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</si>
  <si>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</si>
  <si>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</si>
  <si>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</si>
  <si>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</si>
  <si>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</si>
  <si>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</si>
  <si>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</si>
  <si>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</si>
  <si>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</si>
  <si>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</si>
  <si>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</si>
  <si>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</si>
  <si>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</si>
  <si>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</si>
  <si>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</si>
  <si>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</si>
  <si>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</si>
  <si>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</si>
  <si>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</si>
  <si>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</si>
  <si>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</si>
  <si>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</si>
  <si>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</si>
  <si>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</si>
  <si>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</si>
  <si>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</si>
  <si>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</si>
  <si>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</si>
  <si>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</si>
  <si>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</si>
  <si>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</si>
  <si>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</si>
  <si>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</si>
  <si>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</si>
  <si>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</si>
  <si>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</si>
  <si>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</si>
  <si>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</si>
  <si>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</si>
  <si>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</si>
  <si>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</si>
  <si>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</si>
  <si>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</si>
  <si>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</si>
  <si>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</si>
  <si>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</si>
  <si>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</si>
  <si>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</si>
  <si>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</si>
  <si>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</si>
  <si>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</si>
  <si>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</si>
  <si>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</si>
  <si>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</si>
  <si>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</si>
  <si>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</si>
  <si>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</si>
  <si>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</si>
  <si>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</si>
  <si>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</si>
  <si>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</si>
  <si>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</si>
  <si>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</si>
  <si>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</si>
  <si>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</si>
  <si>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</si>
  <si>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</si>
  <si>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</si>
  <si>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</si>
  <si>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</si>
  <si>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</si>
  <si>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</si>
  <si>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</si>
  <si>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</si>
  <si>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</si>
  <si>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</si>
  <si>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</si>
  <si>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</si>
  <si>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</si>
  <si>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</si>
  <si>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</si>
  <si>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</si>
  <si>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</si>
  <si>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</si>
  <si>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</si>
  <si>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</si>
  <si>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</si>
  <si>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</si>
  <si>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</si>
  <si>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</si>
  <si>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</si>
  <si>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</si>
  <si>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</si>
  <si>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</si>
  <si>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</si>
  <si>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</si>
  <si>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</si>
  <si>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</si>
  <si>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</si>
  <si>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</si>
  <si>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</si>
  <si>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</si>
  <si>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</si>
  <si>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</si>
  <si>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</si>
  <si>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</si>
  <si>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</si>
  <si>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</si>
  <si>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</si>
  <si>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</si>
  <si>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</si>
  <si>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</si>
  <si>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</si>
  <si>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</si>
  <si>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</si>
  <si>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</si>
  <si>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</si>
  <si>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</si>
  <si>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</si>
  <si>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</si>
  <si>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</si>
  <si>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</si>
  <si>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</si>
  <si>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</si>
  <si>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</si>
  <si>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</si>
  <si>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</si>
  <si>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</si>
  <si>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</si>
  <si>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</si>
  <si>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</si>
  <si>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</si>
  <si>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</si>
  <si>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</si>
  <si>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</si>
  <si>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</si>
  <si>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</si>
  <si>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</si>
  <si>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</si>
  <si>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</si>
  <si>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</si>
  <si>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</si>
  <si>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</si>
  <si>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</si>
  <si>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</si>
  <si>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</si>
  <si>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</si>
  <si>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</si>
  <si>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</si>
  <si>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</si>
  <si>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</si>
  <si>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</si>
  <si>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</si>
  <si>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</si>
  <si>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</si>
  <si>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</si>
  <si>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</si>
  <si>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</si>
  <si>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</si>
  <si>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</si>
  <si>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</si>
  <si>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</si>
  <si>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</si>
  <si>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</si>
  <si>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</si>
  <si>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</si>
  <si>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</si>
  <si>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</si>
  <si>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</si>
  <si>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</si>
  <si>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</si>
  <si>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</si>
  <si>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</si>
  <si>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</si>
  <si>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</si>
  <si>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</si>
  <si>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</si>
  <si>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</si>
  <si>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</si>
  <si>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</si>
  <si>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</si>
  <si>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</si>
  <si>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</si>
  <si>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</si>
  <si>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</si>
  <si>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</si>
  <si>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</si>
  <si>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</si>
  <si>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</si>
  <si>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</si>
  <si>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</si>
  <si>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</si>
  <si>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</si>
  <si>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</si>
  <si>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</si>
  <si>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</si>
  <si>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</si>
  <si>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</si>
  <si>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</si>
  <si>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</si>
  <si>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</si>
  <si>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</si>
  <si>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</si>
  <si>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</si>
  <si>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</si>
  <si>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</si>
  <si>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</si>
  <si>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</si>
  <si>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</si>
  <si>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</si>
  <si>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</si>
  <si>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</si>
  <si>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</si>
  <si>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</si>
  <si>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</si>
  <si>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</si>
  <si>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</si>
  <si>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</si>
  <si>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</si>
  <si>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</si>
  <si>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</si>
  <si>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</si>
  <si>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</si>
  <si>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</si>
  <si>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</si>
  <si>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</si>
  <si>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</si>
  <si>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</si>
  <si>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</si>
  <si>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</si>
  <si>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</si>
  <si>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</si>
  <si>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</si>
  <si>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</si>
  <si>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</si>
  <si>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</si>
  <si>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</si>
  <si>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</si>
  <si>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</si>
  <si>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</si>
  <si>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</si>
  <si>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</si>
  <si>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</si>
  <si>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</si>
  <si>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</si>
  <si>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</si>
  <si>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</si>
  <si>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</si>
  <si>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</si>
  <si>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</si>
  <si>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</si>
  <si>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</si>
  <si>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</si>
  <si>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</si>
  <si>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</si>
  <si>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</si>
  <si>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</si>
  <si>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</si>
  <si>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</si>
  <si>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</si>
  <si>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</si>
  <si>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</si>
  <si>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</si>
  <si>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</si>
  <si>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</si>
  <si>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</si>
  <si>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</si>
  <si>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</si>
  <si>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</si>
  <si>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</si>
  <si>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</si>
  <si>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</si>
  <si>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</si>
  <si>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</si>
  <si>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</si>
  <si>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</si>
  <si>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</si>
  <si>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</si>
  <si>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</si>
  <si>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</si>
  <si>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</si>
  <si>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</si>
  <si>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</si>
  <si>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</si>
  <si>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</si>
  <si>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</si>
  <si>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</si>
  <si>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</si>
  <si>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</si>
  <si>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</si>
  <si>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</si>
  <si>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</si>
  <si>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</si>
  <si>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</si>
  <si>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</si>
  <si>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</si>
  <si>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</si>
  <si>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</si>
  <si>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</si>
  <si>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</si>
  <si>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</si>
  <si>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</si>
  <si>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</si>
  <si>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</si>
  <si>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</si>
  <si>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</si>
  <si>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</si>
  <si>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</si>
  <si>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</si>
  <si>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</si>
  <si>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</si>
  <si>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</si>
  <si>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</si>
  <si>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</si>
  <si>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</si>
  <si>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</si>
  <si>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</si>
  <si>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</si>
  <si>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</si>
  <si>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</si>
  <si>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</si>
  <si>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</si>
  <si>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</si>
  <si>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</si>
  <si>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</si>
  <si>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</si>
  <si>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</si>
  <si>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</si>
  <si>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</si>
  <si>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</si>
  <si>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</si>
  <si>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</si>
  <si>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</si>
  <si>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</si>
  <si>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</si>
  <si>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</si>
  <si>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</si>
  <si>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</si>
  <si>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</si>
  <si>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</si>
  <si>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</si>
  <si>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</si>
  <si>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</si>
  <si>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</si>
  <si>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</si>
  <si>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</si>
  <si>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</si>
  <si>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</si>
  <si>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</si>
  <si>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</si>
  <si>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</si>
  <si>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</si>
  <si>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</si>
  <si>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</si>
  <si>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</si>
  <si>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</si>
  <si>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</si>
  <si>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</si>
  <si>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</si>
  <si>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</si>
  <si>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</si>
  <si>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</si>
  <si>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</si>
  <si>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</si>
  <si>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</si>
  <si>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</si>
  <si>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</si>
  <si>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</si>
  <si>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</si>
  <si>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</si>
  <si>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</si>
  <si>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</si>
  <si>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</si>
  <si>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</si>
  <si>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</si>
  <si>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</si>
  <si>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</si>
  <si>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</si>
  <si>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</si>
  <si>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</si>
  <si>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</si>
  <si>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</si>
  <si>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</si>
  <si>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</si>
  <si>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</si>
  <si>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</si>
  <si>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</si>
  <si>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</si>
  <si>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</si>
  <si>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</si>
  <si>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</si>
  <si>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</si>
  <si>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</si>
  <si>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</si>
  <si>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</si>
  <si>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</si>
  <si>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</si>
  <si>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</si>
  <si>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</si>
  <si>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</si>
  <si>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</si>
  <si>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</si>
  <si>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</si>
  <si>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</si>
  <si>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</si>
  <si>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</si>
  <si>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</si>
  <si>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</si>
  <si>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</si>
  <si>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</si>
  <si>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</si>
  <si>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</si>
  <si>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</si>
  <si>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</si>
  <si>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</si>
  <si>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</si>
  <si>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</si>
  <si>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</si>
  <si>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</si>
  <si>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</si>
  <si>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</si>
  <si>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</si>
  <si>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</si>
  <si>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</si>
  <si>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</si>
  <si>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</si>
  <si>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</si>
  <si>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</si>
  <si>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</si>
  <si>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</si>
  <si>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</si>
  <si>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</si>
  <si>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</si>
  <si>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</si>
  <si>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</si>
  <si>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</si>
  <si>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</si>
  <si>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</si>
  <si>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</si>
  <si>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</si>
  <si>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</si>
  <si>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</si>
  <si>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</si>
  <si>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</si>
  <si>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</si>
  <si>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</si>
  <si>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</si>
  <si>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</si>
  <si>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</si>
  <si>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</si>
  <si>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</si>
  <si>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</si>
  <si>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</si>
  <si>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</si>
  <si>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</si>
  <si>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</si>
  <si>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</si>
  <si>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</si>
  <si>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</si>
  <si>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</si>
  <si>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</si>
  <si>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</si>
  <si>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</si>
  <si>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</si>
  <si>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</si>
  <si>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</si>
  <si>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</si>
  <si>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</si>
  <si>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</si>
  <si>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</si>
  <si>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</si>
  <si>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</si>
  <si>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</si>
  <si>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</si>
  <si>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</si>
  <si>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</si>
  <si>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</si>
  <si>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</si>
  <si>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</si>
  <si>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</si>
  <si>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</si>
  <si>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</si>
  <si>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</si>
  <si>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</si>
  <si>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</si>
  <si>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</si>
  <si>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</si>
  <si>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</si>
  <si>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</si>
  <si>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</si>
  <si>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</si>
  <si>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</si>
  <si>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</si>
  <si>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</si>
  <si>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</si>
  <si>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</si>
  <si>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</si>
  <si>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</si>
  <si>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</si>
  <si>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</si>
  <si>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</si>
  <si>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</si>
  <si>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</si>
  <si>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</si>
  <si>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</si>
  <si>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</si>
  <si>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</si>
  <si>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</si>
  <si>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</si>
  <si>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</si>
  <si>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</si>
  <si>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</si>
  <si>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</si>
  <si>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</si>
  <si>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</si>
  <si>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</si>
  <si>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</si>
  <si>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</si>
  <si>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</si>
  <si>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</si>
  <si>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</si>
  <si>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</si>
  <si>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</si>
  <si>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</si>
  <si>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</si>
  <si>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</si>
  <si>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</si>
  <si>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</si>
  <si>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</si>
  <si>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</si>
  <si>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</si>
  <si>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</si>
  <si>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</si>
  <si>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</si>
  <si>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</si>
  <si>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</si>
  <si>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</si>
  <si>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</si>
  <si>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</si>
  <si>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</si>
  <si>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</si>
  <si>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</si>
  <si>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</si>
  <si>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</si>
  <si>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</si>
  <si>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</si>
  <si>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</si>
  <si>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</si>
  <si>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</si>
  <si>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</si>
  <si>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</si>
  <si>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</si>
  <si>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</si>
  <si>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</si>
  <si>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</si>
  <si>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</si>
  <si>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</si>
  <si>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</si>
  <si>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</si>
  <si>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</si>
  <si>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</si>
  <si>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</si>
  <si>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</si>
  <si>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</si>
  <si>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</si>
  <si>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</si>
  <si>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</si>
  <si>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</si>
  <si>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</si>
  <si>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</si>
  <si>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</si>
  <si>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</si>
  <si>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</si>
  <si>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</si>
  <si>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</si>
  <si>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</si>
  <si>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</si>
  <si>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</si>
  <si>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</si>
  <si>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</si>
  <si>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</si>
  <si>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</si>
  <si>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</si>
  <si>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</si>
  <si>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</si>
  <si>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</si>
  <si>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</si>
  <si>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</si>
  <si>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</si>
  <si>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</si>
  <si>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</si>
  <si>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</si>
  <si>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</si>
  <si>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</si>
  <si>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</si>
  <si>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</si>
  <si>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</si>
  <si>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</si>
  <si>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</si>
  <si>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</si>
  <si>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</si>
  <si>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</si>
  <si>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</si>
  <si>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</si>
  <si>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</si>
  <si>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</si>
  <si>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</si>
  <si>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</si>
  <si>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</si>
  <si>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</si>
  <si>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</si>
  <si>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</si>
  <si>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</si>
  <si>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</si>
  <si>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</si>
  <si>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</si>
  <si>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</si>
  <si>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</si>
  <si>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</si>
  <si>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</si>
  <si>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</si>
  <si>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</si>
  <si>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</si>
  <si>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</si>
  <si>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</si>
  <si>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</si>
  <si>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</si>
  <si>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</si>
  <si>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</si>
  <si>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</si>
  <si>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</si>
  <si>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</si>
  <si>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</si>
  <si>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</si>
  <si>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</si>
  <si>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</si>
  <si>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</si>
  <si>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</si>
  <si>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</si>
  <si>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</si>
  <si>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</si>
  <si>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</si>
  <si>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</si>
  <si>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</si>
  <si>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</si>
  <si>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</si>
  <si>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</si>
  <si>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</si>
  <si>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</si>
  <si>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</si>
  <si>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</si>
  <si>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</si>
  <si>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</si>
  <si>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</si>
  <si>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</si>
  <si>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</si>
  <si>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</si>
  <si>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</si>
  <si>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</si>
  <si>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</si>
  <si>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</si>
  <si>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</si>
  <si>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</si>
  <si>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</si>
  <si>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</si>
  <si>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</si>
  <si>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</si>
  <si>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</si>
  <si>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</si>
  <si>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</si>
  <si>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</si>
  <si>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</si>
  <si>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</si>
  <si>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</si>
  <si>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</si>
  <si>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</si>
  <si>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</si>
  <si>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</si>
  <si>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</si>
  <si>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</si>
  <si>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</si>
  <si>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</si>
  <si>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</si>
  <si>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</si>
  <si>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</si>
  <si>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</si>
  <si>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</si>
  <si>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</si>
  <si>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</si>
  <si>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</si>
  <si>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</si>
  <si>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</si>
  <si>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</si>
  <si>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</si>
  <si>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</si>
  <si>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</si>
  <si>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</si>
  <si>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</si>
  <si>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</si>
  <si>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</si>
  <si>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</si>
  <si>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</si>
  <si>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</si>
  <si>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</si>
  <si>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</si>
  <si>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</si>
  <si>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</si>
  <si>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</si>
  <si>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</si>
  <si>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</si>
  <si>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</si>
  <si>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</si>
  <si>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</si>
  <si>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</si>
  <si>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</si>
  <si>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</si>
  <si>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</si>
  <si>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</si>
  <si>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</si>
  <si>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</si>
  <si>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</si>
  <si>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</si>
  <si>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</si>
  <si>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</si>
  <si>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</si>
  <si>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</si>
  <si>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</si>
  <si>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</si>
  <si>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</si>
  <si>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</si>
  <si>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</si>
  <si>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</si>
  <si>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</si>
  <si>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</si>
  <si>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</si>
  <si>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</si>
  <si>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</si>
  <si>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</si>
  <si>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</si>
  <si>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</si>
  <si>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</si>
  <si>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</si>
  <si>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</si>
  <si>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</si>
  <si>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</si>
  <si>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</si>
  <si>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</si>
  <si>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</si>
  <si>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</si>
  <si>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</si>
  <si>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</si>
  <si>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</si>
  <si>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</si>
  <si>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</si>
  <si>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</si>
  <si>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</si>
  <si>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</si>
  <si>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</si>
  <si>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</si>
  <si>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</si>
  <si>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</si>
  <si>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</si>
  <si>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</si>
  <si>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</si>
  <si>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</si>
  <si>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</si>
  <si>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</si>
  <si>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</si>
  <si>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</si>
  <si>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</si>
  <si>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</si>
  <si>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</si>
  <si>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</si>
  <si>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</si>
  <si>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</si>
  <si>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</si>
  <si>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</si>
  <si>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</si>
  <si>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</si>
  <si>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</si>
  <si>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</si>
  <si>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</si>
  <si>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</si>
  <si>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</si>
  <si>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</si>
  <si>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</si>
  <si>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</si>
  <si>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</si>
  <si>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</si>
  <si>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</si>
  <si>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</si>
  <si>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</si>
  <si>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</si>
  <si>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</si>
  <si>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</si>
  <si>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</si>
  <si>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</si>
  <si>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</si>
  <si>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</si>
  <si>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</si>
  <si>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</si>
  <si>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</si>
  <si>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</si>
  <si>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</si>
  <si>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</si>
  <si>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</si>
  <si>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</si>
  <si>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</si>
  <si>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</si>
  <si>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</si>
  <si>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</si>
  <si>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</si>
  <si>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</si>
  <si>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</si>
  <si>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</si>
  <si>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</si>
  <si>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</si>
  <si>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</si>
  <si>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</si>
  <si>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</si>
  <si>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</si>
  <si>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</si>
  <si>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</si>
  <si>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</si>
  <si>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</si>
  <si>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</si>
  <si>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</si>
  <si>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</si>
  <si>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</si>
  <si>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</si>
  <si>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</si>
  <si>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</si>
  <si>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</si>
  <si>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</si>
  <si>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</si>
  <si>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</si>
  <si>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</si>
  <si>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</si>
  <si>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</si>
  <si>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</si>
  <si>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</si>
  <si>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</si>
  <si>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</si>
  <si>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</si>
  <si>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</si>
  <si>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</si>
  <si>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</si>
  <si>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</si>
  <si>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</si>
  <si>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</si>
  <si>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</si>
  <si>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</si>
  <si>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</si>
  <si>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</si>
  <si>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</si>
  <si>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</si>
  <si>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</si>
  <si>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</si>
  <si>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</si>
  <si>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</si>
  <si>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</si>
  <si>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</si>
  <si>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</si>
  <si>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</si>
  <si>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</si>
  <si>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</si>
  <si>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</si>
  <si>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</si>
  <si>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</si>
  <si>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</si>
  <si>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</si>
  <si>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</si>
  <si>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</si>
  <si>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</si>
  <si>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</si>
  <si>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</si>
  <si>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</si>
  <si>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</si>
  <si>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</si>
  <si>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</si>
  <si>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</si>
  <si>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</si>
  <si>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</si>
  <si>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</si>
  <si>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</si>
  <si>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</si>
  <si>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</si>
  <si>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</si>
  <si>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</si>
  <si>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</si>
  <si>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</si>
  <si>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</si>
  <si>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</si>
  <si>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</si>
  <si>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</si>
  <si>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</si>
  <si>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</si>
  <si>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</si>
  <si>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</si>
  <si>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</si>
  <si>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</si>
  <si>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</si>
  <si>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</si>
  <si>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</si>
  <si>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</si>
  <si>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</si>
  <si>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</si>
  <si>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</si>
  <si>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</si>
  <si>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</si>
  <si>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</si>
  <si>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</si>
  <si>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</si>
  <si>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</si>
  <si>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</si>
  <si>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</si>
  <si>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</si>
  <si>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</si>
  <si>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</si>
  <si>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</si>
  <si>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</si>
  <si>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</si>
  <si>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</si>
  <si>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</si>
  <si>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</si>
  <si>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</si>
  <si>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</si>
  <si>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</si>
  <si>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</si>
  <si>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</si>
  <si>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</si>
  <si>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</si>
  <si>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</si>
  <si>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</si>
  <si>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</si>
  <si>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</si>
  <si>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</si>
  <si>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</si>
  <si>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</si>
  <si>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</si>
  <si>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</si>
  <si>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</si>
  <si>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</si>
  <si>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</si>
  <si>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</si>
  <si>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</si>
  <si>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</si>
  <si>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</si>
  <si>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</si>
  <si>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</si>
  <si>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</si>
  <si>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</si>
  <si>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</si>
  <si>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</si>
  <si>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</si>
  <si>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</si>
  <si>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</si>
  <si>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</si>
  <si>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</si>
  <si>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</si>
  <si>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</si>
  <si>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</si>
  <si>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</si>
  <si>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</si>
  <si>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</si>
  <si>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</si>
  <si>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</si>
  <si>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</si>
  <si>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</si>
  <si>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</si>
  <si>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</si>
  <si>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</si>
  <si>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</si>
  <si>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</si>
  <si>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</si>
  <si>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</si>
  <si>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</si>
  <si>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</si>
  <si>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</si>
  <si>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</si>
  <si>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</si>
  <si>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</si>
  <si>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</si>
  <si>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</si>
  <si>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</si>
  <si>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</si>
  <si>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</si>
  <si>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</si>
  <si>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</si>
  <si>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</si>
  <si>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</si>
  <si>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</si>
  <si>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</si>
  <si>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</si>
  <si>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</si>
  <si>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</si>
  <si>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</si>
  <si>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</si>
  <si>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</si>
  <si>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</si>
  <si>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</si>
  <si>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</si>
  <si>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</si>
  <si>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</si>
  <si>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</si>
  <si>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</si>
  <si>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</si>
  <si>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</si>
  <si>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</si>
  <si>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</si>
  <si>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</si>
  <si>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</si>
  <si>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</si>
  <si>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</si>
  <si>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</si>
  <si>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</si>
  <si>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</si>
  <si>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</si>
  <si>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</si>
  <si>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</si>
  <si>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</si>
  <si>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</si>
  <si>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</si>
  <si>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</si>
  <si>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</si>
  <si>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</si>
  <si>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</si>
  <si>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</si>
  <si>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</si>
  <si>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</si>
  <si>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</si>
  <si>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</si>
  <si>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</si>
  <si>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</si>
  <si>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</si>
  <si>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</si>
  <si>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</si>
  <si>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</si>
  <si>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</si>
  <si>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</si>
  <si>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</si>
  <si>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</si>
  <si>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</si>
  <si>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</si>
  <si>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</si>
  <si>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</si>
  <si>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</si>
  <si>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</si>
  <si>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</si>
  <si>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</si>
  <si>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</si>
  <si>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</si>
  <si>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</si>
  <si>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</si>
  <si>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</si>
  <si>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</si>
  <si>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</si>
  <si>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</si>
  <si>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</si>
  <si>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</si>
  <si>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</si>
  <si>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</si>
  <si>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</si>
  <si>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</si>
  <si>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</si>
  <si>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</si>
  <si>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</si>
  <si>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</si>
  <si>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</si>
  <si>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</si>
  <si>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</si>
  <si>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</si>
  <si>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</si>
  <si>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</si>
  <si>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</si>
  <si>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</si>
  <si>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</si>
  <si>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</si>
  <si>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</si>
  <si>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</si>
  <si>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</si>
  <si>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</si>
  <si>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</si>
  <si>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</si>
  <si>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</si>
  <si>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</si>
  <si>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</si>
  <si>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</si>
  <si>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</si>
  <si>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</si>
  <si>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</si>
  <si>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</si>
  <si>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</si>
  <si>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</si>
  <si>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</si>
  <si>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</si>
  <si>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</si>
  <si>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</si>
  <si>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</si>
  <si>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</si>
  <si>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</si>
  <si>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</si>
  <si>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</si>
  <si>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</si>
  <si>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</si>
  <si>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</si>
  <si>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</si>
  <si>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</si>
  <si>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</si>
  <si>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</si>
  <si>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</si>
  <si>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</si>
  <si>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</si>
  <si>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</si>
  <si>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</si>
  <si>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</si>
  <si>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</si>
  <si>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</si>
  <si>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</si>
  <si>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</si>
  <si>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</si>
  <si>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</si>
  <si>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</si>
  <si>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</si>
  <si>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</si>
  <si>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</si>
  <si>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</si>
  <si>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</si>
  <si>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</si>
  <si>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</si>
  <si>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</si>
  <si>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</si>
  <si>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</si>
  <si>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</si>
  <si>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</si>
  <si>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</si>
  <si>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</si>
  <si>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</si>
  <si>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</si>
  <si>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</si>
  <si>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</si>
  <si>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</si>
  <si>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</si>
  <si>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</si>
  <si>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</si>
  <si>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</si>
  <si>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</si>
  <si>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</si>
  <si>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</si>
  <si>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</si>
  <si>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</si>
  <si>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</si>
  <si>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</si>
  <si>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</si>
  <si>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</si>
  <si>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</si>
  <si>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</si>
  <si>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</si>
  <si>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</si>
  <si>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</si>
  <si>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</si>
  <si>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</si>
  <si>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</si>
  <si>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</si>
  <si>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</si>
  <si>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</si>
  <si>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</si>
  <si>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</si>
  <si>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</si>
  <si>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</si>
  <si>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</si>
  <si>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</si>
  <si>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</si>
  <si>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</si>
  <si>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</si>
  <si>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</si>
  <si>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</si>
  <si>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</si>
  <si>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</si>
  <si>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</si>
  <si>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</si>
  <si>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</si>
  <si>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</si>
  <si>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</si>
  <si>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</si>
  <si>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</si>
  <si>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</si>
  <si>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</si>
  <si>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</si>
  <si>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</si>
  <si>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</si>
  <si>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</si>
  <si>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</si>
  <si>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</si>
  <si>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</si>
  <si>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</si>
  <si>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</si>
  <si>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</si>
  <si>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</si>
  <si>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</si>
  <si>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</si>
  <si>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</si>
  <si>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</si>
  <si>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</si>
  <si>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</si>
  <si>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</si>
  <si>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</si>
  <si>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</si>
  <si>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</si>
  <si>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</si>
  <si>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</si>
  <si>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</si>
  <si>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</si>
  <si>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</si>
  <si>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</si>
  <si>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</si>
  <si>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</si>
  <si>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</si>
  <si>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</si>
  <si>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</si>
  <si>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</si>
  <si>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</si>
  <si>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</si>
  <si>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</si>
  <si>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</si>
  <si>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</si>
  <si>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</si>
  <si>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</si>
  <si>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</si>
  <si>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</si>
  <si>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</si>
  <si>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</si>
  <si>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</si>
  <si>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</si>
  <si>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</si>
  <si>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</si>
  <si>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</si>
  <si>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</si>
  <si>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</si>
  <si>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</si>
  <si>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</si>
  <si>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</si>
  <si>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</si>
  <si>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</si>
  <si>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</si>
  <si>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</si>
  <si>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</si>
  <si>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</si>
  <si>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</si>
  <si>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</si>
  <si>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</si>
  <si>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</si>
  <si>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</si>
  <si>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</si>
  <si>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</si>
  <si>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</si>
  <si>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</si>
  <si>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</si>
  <si>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</si>
  <si>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</si>
  <si>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</si>
  <si>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</si>
  <si>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</si>
  <si>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</si>
  <si>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</si>
  <si>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</si>
  <si>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</si>
  <si>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</si>
  <si>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</si>
  <si>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</si>
  <si>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</si>
  <si>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</si>
  <si>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</si>
  <si>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</si>
  <si>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</si>
  <si>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</si>
  <si>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</si>
  <si>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</si>
  <si>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</si>
  <si>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</si>
  <si>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</si>
  <si>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</si>
  <si>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</si>
  <si>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</si>
  <si>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</si>
  <si>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</si>
  <si>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</si>
  <si>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</si>
  <si>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</si>
  <si>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</si>
  <si>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</si>
  <si>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</si>
  <si>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</si>
  <si>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</si>
  <si>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</si>
  <si>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</si>
  <si>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</si>
  <si>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</si>
  <si>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</si>
  <si>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</si>
  <si>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</si>
  <si>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</si>
  <si>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</si>
  <si>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</si>
  <si>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</si>
  <si>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</si>
  <si>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</si>
  <si>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</si>
  <si>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</si>
  <si>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</si>
  <si>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</si>
  <si>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</si>
  <si>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</si>
  <si>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</si>
  <si>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</si>
  <si>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</si>
  <si>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</si>
  <si>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</si>
  <si>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</si>
  <si>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</si>
  <si>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</si>
  <si>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</si>
  <si>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</si>
  <si>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</si>
  <si>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</si>
  <si>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</si>
  <si>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</si>
  <si>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</si>
  <si>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</si>
  <si>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</si>
  <si>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</si>
  <si>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</si>
  <si>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</si>
  <si>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</si>
  <si>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</si>
  <si>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</si>
  <si>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</si>
  <si>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</si>
  <si>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</si>
  <si>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</si>
  <si>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</si>
  <si>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</si>
  <si>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</si>
  <si>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</si>
  <si>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</si>
  <si>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</si>
  <si>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</si>
  <si>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</si>
  <si>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</si>
  <si>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</si>
  <si>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</si>
  <si>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</si>
  <si>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</si>
  <si>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</si>
  <si>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</si>
  <si>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</si>
  <si>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</si>
  <si>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</si>
  <si>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</si>
  <si>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</si>
  <si>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</si>
  <si>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</si>
  <si>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</si>
  <si>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</si>
  <si>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</si>
  <si>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</si>
  <si>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</si>
  <si>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</si>
  <si>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</si>
  <si>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</si>
  <si>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</si>
  <si>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</si>
  <si>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</si>
  <si>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</si>
  <si>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</si>
  <si>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</si>
  <si>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</si>
  <si>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</si>
  <si>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</si>
  <si>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</si>
  <si>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</si>
  <si>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</si>
  <si>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</si>
  <si>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</si>
  <si>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</si>
  <si>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</si>
  <si>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</si>
  <si>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</si>
  <si>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</si>
  <si>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</si>
  <si>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</si>
  <si>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</si>
  <si>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</si>
  <si>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</si>
  <si>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</si>
  <si>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</si>
  <si>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</si>
  <si>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</si>
  <si>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</si>
  <si>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</si>
  <si>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</si>
  <si>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</si>
  <si>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</si>
  <si>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</si>
  <si>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</si>
  <si>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</si>
  <si>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</si>
  <si>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</si>
  <si>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</si>
  <si>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</si>
  <si>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</si>
  <si>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</si>
  <si>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</si>
  <si>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</si>
  <si>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</si>
  <si>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</si>
  <si>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</si>
  <si>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</si>
  <si>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</si>
  <si>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</si>
  <si>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</si>
  <si>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</si>
  <si>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</si>
  <si>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</si>
  <si>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</si>
  <si>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</si>
  <si>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</si>
  <si>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</si>
  <si>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</si>
  <si>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</si>
  <si>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</si>
  <si>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</si>
  <si>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</si>
  <si>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</si>
  <si>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</si>
  <si>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</si>
  <si>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</si>
  <si>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</si>
  <si>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</si>
  <si>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</si>
  <si>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</si>
  <si>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</si>
  <si>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</si>
  <si>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</si>
  <si>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</si>
  <si>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</si>
  <si>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</si>
  <si>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</si>
  <si>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</si>
  <si>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</si>
  <si>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</si>
  <si>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</si>
  <si>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</si>
  <si>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</si>
  <si>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</si>
  <si>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</si>
  <si>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</si>
  <si>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</si>
  <si>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</si>
  <si>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</si>
  <si>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</si>
  <si>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</si>
  <si>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</si>
  <si>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</si>
  <si>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</si>
  <si>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</si>
  <si>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</si>
  <si>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</si>
  <si>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</si>
  <si>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</si>
  <si>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</si>
  <si>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</si>
  <si>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</si>
  <si>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</si>
  <si>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</si>
  <si>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</si>
  <si>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</si>
  <si>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</si>
  <si>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</si>
  <si>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</si>
  <si>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</si>
  <si>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</si>
  <si>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</si>
  <si>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</si>
  <si>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</si>
  <si>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</si>
  <si>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</si>
  <si>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</si>
  <si>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</si>
  <si>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</si>
  <si>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</si>
  <si>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</si>
  <si>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</si>
  <si>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</si>
  <si>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</si>
  <si>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</si>
  <si>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</si>
  <si>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</si>
  <si>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</si>
  <si>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</si>
  <si>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</si>
  <si>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</si>
  <si>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</si>
  <si>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</si>
  <si>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</si>
  <si>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</si>
  <si>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</si>
  <si>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</si>
  <si>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</si>
  <si>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</si>
  <si>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</si>
  <si>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</si>
  <si>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</si>
  <si>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</si>
  <si>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</si>
  <si>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</si>
  <si>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</si>
  <si>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</si>
  <si>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</si>
  <si>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</si>
  <si>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</si>
  <si>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</si>
  <si>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</si>
  <si>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</si>
  <si>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</si>
  <si>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</si>
  <si>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</si>
  <si>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</si>
  <si>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</si>
  <si>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</si>
  <si>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</si>
  <si>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</si>
  <si>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</si>
  <si>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</si>
  <si>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</si>
  <si>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</si>
  <si>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</si>
  <si>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</si>
  <si>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</si>
  <si>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</si>
  <si>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</si>
  <si>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</si>
  <si>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</si>
  <si>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</si>
  <si>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</si>
  <si>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</si>
  <si>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</si>
  <si>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</si>
  <si>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</si>
  <si>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</si>
  <si>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</si>
  <si>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</si>
  <si>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</si>
  <si>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</si>
  <si>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</si>
  <si>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</si>
  <si>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</si>
  <si>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</si>
  <si>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</si>
  <si>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</si>
  <si>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</si>
  <si>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</si>
  <si>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</si>
  <si>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</si>
  <si>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</si>
  <si>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</si>
  <si>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</si>
  <si>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</si>
  <si>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</si>
  <si>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</si>
  <si>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</si>
  <si>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</si>
  <si>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</si>
  <si>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</si>
  <si>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</si>
  <si>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</si>
  <si>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</si>
  <si>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</si>
  <si>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</si>
  <si>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</si>
  <si>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</si>
  <si>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</si>
  <si>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</si>
  <si>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</si>
  <si>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</si>
  <si>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</si>
  <si>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</si>
  <si>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</si>
  <si>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</si>
  <si>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</si>
  <si>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</si>
  <si>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</si>
  <si>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</si>
  <si>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</si>
  <si>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</si>
  <si>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</si>
  <si>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</si>
  <si>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</si>
  <si>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</si>
  <si>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</si>
  <si>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</si>
  <si>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</si>
  <si>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</si>
  <si>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</si>
  <si>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</si>
  <si>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</si>
  <si>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</si>
  <si>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</si>
  <si>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</si>
  <si>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</si>
  <si>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</si>
  <si>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</si>
  <si>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</si>
  <si>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</si>
  <si>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</si>
  <si>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</si>
  <si>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</si>
  <si>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</si>
  <si>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</si>
  <si>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</si>
  <si>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</si>
  <si>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</si>
  <si>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</si>
  <si>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</si>
  <si>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</si>
  <si>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</si>
  <si>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</si>
  <si>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</si>
  <si>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</si>
  <si>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</si>
  <si>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</si>
  <si>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</si>
  <si>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</si>
  <si>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</si>
  <si>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</si>
  <si>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</si>
  <si>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</si>
  <si>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</si>
  <si>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</si>
  <si>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</si>
  <si>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</si>
  <si>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</si>
  <si>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</si>
  <si>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</si>
  <si>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</si>
  <si>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</si>
  <si>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</si>
  <si>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</si>
  <si>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</si>
  <si>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</si>
  <si>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</si>
  <si>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</si>
  <si>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</si>
  <si>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</si>
  <si>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</si>
  <si>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</si>
  <si>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</si>
  <si>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</si>
  <si>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</si>
  <si>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</si>
  <si>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</si>
  <si>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</si>
  <si>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</si>
  <si>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</si>
  <si>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</si>
  <si>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</si>
  <si>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</si>
  <si>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</si>
  <si>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</si>
  <si>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</si>
  <si>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</si>
  <si>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</si>
  <si>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</si>
  <si>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</si>
  <si>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</si>
  <si>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</si>
  <si>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</si>
  <si>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</si>
  <si>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</si>
  <si>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</si>
  <si>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</si>
  <si>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</si>
  <si>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</si>
  <si>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</si>
  <si>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</si>
  <si>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</si>
  <si>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</si>
  <si>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</si>
  <si>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</si>
  <si>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</si>
  <si>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</si>
  <si>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</si>
  <si>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</si>
  <si>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</si>
  <si>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</si>
  <si>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</si>
  <si>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</si>
  <si>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</si>
  <si>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</si>
  <si>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</si>
  <si>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</si>
  <si>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</si>
  <si>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</si>
  <si>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</si>
  <si>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</si>
  <si>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</si>
  <si>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</si>
  <si>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</si>
  <si>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</si>
  <si>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</si>
  <si>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</si>
  <si>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</si>
  <si>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</si>
  <si>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</si>
  <si>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</si>
  <si>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</si>
  <si>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</si>
  <si>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</si>
  <si>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</si>
  <si>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</si>
  <si>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</si>
  <si>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</si>
  <si>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</si>
  <si>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</si>
  <si>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</si>
  <si>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</si>
  <si>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</si>
  <si>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</si>
  <si>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</si>
  <si>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</si>
  <si>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</si>
  <si>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</si>
  <si>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</si>
  <si>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</si>
  <si>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</si>
  <si>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</si>
  <si>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</si>
  <si>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</si>
  <si>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</si>
  <si>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</si>
  <si>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</si>
  <si>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</si>
  <si>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</si>
  <si>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</si>
  <si>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</si>
  <si>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</si>
  <si>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</si>
  <si>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</si>
  <si>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</si>
  <si>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</si>
  <si>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</si>
  <si>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</si>
  <si>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</si>
  <si>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</si>
  <si>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</si>
  <si>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</si>
  <si>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</si>
  <si>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</si>
  <si>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</si>
  <si>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</si>
  <si>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</si>
  <si>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</si>
  <si>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</si>
  <si>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</si>
  <si>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</si>
  <si>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</si>
  <si>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</si>
  <si>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</si>
  <si>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</si>
  <si>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</si>
  <si>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</si>
  <si>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</si>
  <si>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</si>
  <si>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</si>
  <si>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</si>
  <si>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</si>
  <si>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</si>
  <si>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</si>
  <si>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</si>
  <si>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</si>
  <si>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</si>
  <si>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</si>
  <si>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</si>
  <si>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</si>
  <si>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</si>
  <si>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</si>
  <si>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</si>
  <si>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</si>
  <si>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</si>
  <si>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</si>
  <si>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</si>
  <si>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</si>
  <si>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</si>
  <si>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</si>
  <si>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</si>
  <si>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</si>
  <si>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</si>
  <si>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</si>
  <si>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</si>
  <si>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</si>
  <si>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</si>
  <si>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</si>
  <si>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</si>
  <si>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</si>
  <si>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</si>
  <si>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</si>
  <si>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</si>
  <si>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</si>
  <si>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</si>
  <si>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</si>
  <si>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</si>
  <si>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</si>
  <si>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</si>
  <si>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</si>
  <si>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</si>
  <si>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</si>
  <si>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</si>
  <si>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</si>
  <si>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</si>
  <si>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</si>
  <si>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</si>
  <si>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</si>
  <si>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</si>
  <si>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</si>
  <si>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</si>
  <si>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</si>
  <si>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</si>
  <si>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</si>
  <si>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</si>
  <si>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</si>
  <si>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</si>
  <si>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</si>
  <si>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</si>
  <si>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</si>
  <si>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</si>
  <si>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</si>
  <si>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</si>
  <si>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</si>
  <si>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</si>
  <si>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</si>
  <si>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</si>
  <si>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</si>
  <si>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</si>
  <si>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</si>
  <si>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</si>
  <si>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</si>
  <si>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</si>
  <si>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</si>
  <si>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</si>
  <si>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</si>
  <si>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</si>
  <si>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</si>
  <si>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</si>
  <si>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</si>
  <si>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</si>
  <si>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</si>
  <si>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</si>
  <si>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</si>
  <si>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</si>
  <si>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</si>
  <si>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</si>
  <si>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</si>
  <si>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</si>
  <si>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</si>
  <si>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</si>
  <si>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</si>
  <si>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</si>
  <si>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</si>
  <si>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</si>
  <si>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</si>
  <si>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</si>
  <si>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</si>
  <si>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</si>
  <si>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</si>
  <si>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</si>
  <si>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</si>
  <si>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</si>
  <si>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</si>
  <si>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</si>
  <si>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</si>
  <si>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</si>
  <si>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</si>
  <si>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</si>
  <si>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</si>
  <si>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</si>
  <si>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</si>
  <si>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</si>
  <si>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</si>
  <si>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</si>
  <si>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</si>
  <si>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</si>
  <si>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</si>
  <si>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</si>
  <si>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</si>
  <si>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</si>
  <si>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</si>
  <si>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</si>
  <si>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</si>
  <si>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</si>
  <si>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</si>
  <si>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</si>
  <si>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</si>
  <si>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</si>
  <si>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</si>
  <si>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</si>
  <si>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</si>
  <si>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</si>
  <si>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</si>
  <si>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</si>
  <si>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</si>
  <si>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</si>
  <si>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</si>
  <si>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</si>
  <si>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</si>
  <si>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</si>
  <si>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</si>
  <si>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</si>
  <si>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</si>
  <si>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</si>
  <si>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</si>
  <si>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</si>
  <si>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</si>
  <si>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</si>
  <si>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</si>
  <si>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</si>
  <si>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</si>
  <si>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</si>
  <si>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</si>
  <si>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</si>
  <si>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</si>
  <si>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</si>
  <si>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</si>
  <si>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</si>
  <si>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</si>
  <si>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</si>
  <si>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</si>
  <si>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</si>
  <si>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</si>
  <si>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</si>
  <si>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</si>
  <si>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</si>
  <si>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</si>
  <si>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</si>
  <si>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</si>
  <si>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</si>
  <si>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</si>
  <si>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</si>
  <si>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</si>
  <si>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</si>
  <si>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</si>
  <si>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</si>
  <si>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</si>
  <si>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</si>
  <si>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</si>
  <si>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</si>
  <si>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</si>
  <si>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</si>
  <si>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</si>
  <si>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</si>
  <si>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</si>
  <si>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</si>
  <si>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</si>
  <si>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</si>
  <si>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</si>
  <si>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</si>
  <si>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</si>
  <si>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</si>
  <si>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</si>
  <si>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</si>
  <si>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</si>
  <si>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</si>
  <si>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</si>
  <si>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</si>
  <si>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</si>
  <si>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</si>
  <si>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</si>
  <si>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</si>
  <si>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</si>
  <si>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</si>
  <si>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</si>
  <si>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</si>
  <si>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</si>
  <si>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</si>
  <si>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</si>
  <si>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</si>
  <si>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</si>
  <si>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</si>
  <si>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</si>
  <si>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</si>
  <si>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</si>
  <si>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</si>
  <si>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</si>
  <si>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</si>
  <si>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</si>
  <si>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</si>
  <si>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</si>
  <si>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</si>
  <si>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</si>
  <si>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</si>
  <si>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</si>
  <si>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</si>
  <si>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</si>
  <si>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</si>
  <si>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</si>
  <si>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</si>
  <si>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</si>
  <si>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</si>
  <si>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</si>
  <si>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</si>
  <si>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</si>
  <si>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</si>
  <si>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</si>
  <si>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</si>
  <si>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</si>
  <si>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</si>
  <si>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</si>
  <si>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</si>
  <si>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</si>
  <si>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</si>
  <si>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</si>
  <si>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</si>
  <si>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</si>
  <si>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</si>
  <si>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</si>
  <si>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</si>
  <si>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</si>
  <si>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</si>
  <si>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</si>
  <si>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</si>
  <si>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</si>
  <si>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</si>
  <si>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</si>
  <si>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</si>
  <si>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</si>
  <si>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</si>
  <si>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</si>
  <si>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</si>
  <si>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</si>
  <si>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</si>
  <si>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</si>
  <si>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</si>
  <si>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</si>
  <si>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</si>
  <si>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</si>
  <si>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</si>
  <si>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</si>
  <si>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</si>
  <si>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</si>
  <si>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</si>
  <si>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</si>
  <si>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</si>
  <si>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</si>
  <si>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</si>
  <si>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</si>
  <si>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</si>
  <si>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</si>
  <si>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</si>
  <si>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</si>
  <si>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</si>
  <si>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</si>
  <si>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</si>
  <si>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</si>
  <si>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</si>
  <si>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</si>
  <si>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</si>
  <si>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</si>
  <si>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</si>
  <si>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</si>
  <si>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</si>
  <si>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</si>
  <si>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</si>
  <si>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</si>
  <si>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</si>
  <si>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</si>
  <si>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</si>
  <si>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</si>
  <si>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</si>
  <si>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</si>
  <si>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</si>
  <si>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</si>
  <si>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</si>
  <si>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</si>
  <si>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</si>
  <si>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</si>
  <si>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</si>
  <si>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</si>
  <si>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</si>
  <si>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</si>
  <si>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</si>
  <si>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</si>
  <si>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</si>
  <si>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</si>
  <si>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</si>
  <si>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</si>
  <si>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</si>
  <si>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</si>
  <si>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</si>
  <si>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</si>
  <si>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</si>
  <si>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</si>
  <si>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</si>
  <si>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</si>
  <si>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</si>
  <si>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</si>
  <si>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</si>
  <si>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</si>
  <si>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</si>
  <si>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</si>
  <si>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</si>
  <si>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</si>
  <si>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</si>
  <si>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</si>
  <si>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</si>
  <si>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</si>
  <si>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</si>
  <si>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</si>
  <si>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</si>
  <si>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</si>
  <si>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</si>
  <si>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</si>
  <si>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</si>
  <si>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</si>
  <si>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</si>
  <si>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</si>
  <si>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</si>
  <si>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</si>
  <si>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</si>
  <si>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</si>
  <si>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</si>
  <si>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</si>
  <si>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</si>
  <si>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</si>
  <si>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</si>
  <si>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</si>
  <si>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</si>
  <si>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</si>
  <si>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</si>
  <si>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</si>
  <si>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</si>
  <si>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</si>
  <si>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</si>
  <si>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</si>
  <si>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</si>
  <si>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</si>
  <si>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</si>
  <si>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</si>
  <si>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</si>
  <si>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</si>
  <si>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</si>
  <si>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</si>
  <si>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</si>
  <si>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</si>
  <si>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</si>
  <si>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</si>
  <si>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</si>
  <si>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</si>
  <si>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</si>
  <si>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</si>
  <si>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</si>
  <si>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</si>
  <si>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</si>
  <si>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</si>
  <si>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</si>
  <si>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</si>
  <si>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</si>
  <si>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</si>
  <si>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</si>
  <si>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</si>
  <si>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</si>
  <si>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</si>
  <si>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</si>
  <si>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</si>
  <si>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</si>
  <si>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</si>
  <si>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</si>
  <si>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</si>
  <si>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</si>
  <si>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</si>
  <si>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</si>
  <si>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</si>
  <si>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</si>
  <si>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</si>
  <si>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</si>
  <si>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</si>
  <si>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</si>
  <si>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</si>
  <si>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</si>
  <si>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</si>
  <si>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</si>
  <si>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</si>
  <si>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</si>
  <si>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</si>
  <si>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</si>
  <si>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</si>
  <si>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</si>
  <si>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</si>
  <si>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</si>
  <si>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</si>
  <si>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</si>
  <si>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</si>
  <si>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</si>
  <si>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</si>
  <si>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</si>
  <si>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</si>
  <si>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</si>
  <si>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</si>
  <si>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</si>
  <si>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</si>
  <si>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</si>
  <si>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</si>
  <si>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</si>
  <si>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</si>
  <si>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</si>
  <si>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</si>
  <si>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</si>
  <si>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</si>
  <si>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</si>
  <si>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</si>
  <si>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</si>
  <si>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</si>
  <si>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</si>
  <si>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</si>
  <si>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</si>
  <si>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</si>
  <si>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</si>
  <si>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</si>
  <si>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</si>
  <si>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</si>
  <si>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</si>
  <si>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</si>
  <si>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</si>
  <si>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</si>
  <si>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</si>
  <si>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</si>
  <si>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</si>
  <si>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</si>
  <si>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</si>
  <si>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</si>
  <si>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</si>
  <si>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</si>
  <si>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</si>
  <si>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</si>
  <si>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</si>
  <si>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</si>
  <si>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</si>
  <si>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</si>
  <si>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</si>
  <si>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</si>
  <si>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</si>
  <si>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</si>
  <si>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</si>
  <si>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</si>
  <si>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</si>
  <si>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</si>
  <si>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</si>
  <si>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</si>
  <si>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</si>
  <si>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</si>
  <si>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</si>
  <si>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</si>
  <si>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</si>
  <si>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</si>
  <si>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</si>
  <si>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</si>
  <si>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</si>
  <si>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</si>
  <si>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</si>
  <si>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</si>
  <si>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</si>
  <si>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</si>
  <si>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</si>
  <si>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</si>
  <si>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</si>
  <si>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</si>
  <si>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</si>
  <si>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</si>
  <si>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</si>
  <si>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</si>
  <si>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</si>
  <si>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</si>
  <si>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</si>
  <si>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</si>
  <si>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</si>
  <si>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</si>
  <si>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</si>
  <si>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</si>
  <si>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</si>
  <si>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</si>
  <si>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</si>
  <si>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</si>
  <si>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</si>
  <si>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</si>
  <si>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</si>
  <si>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</si>
  <si>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</si>
  <si>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</si>
  <si>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</si>
  <si>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</si>
  <si>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</si>
  <si>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</si>
  <si>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</si>
  <si>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</si>
  <si>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</si>
  <si>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</si>
  <si>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</si>
  <si>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</si>
  <si>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</si>
  <si>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</si>
  <si>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</si>
  <si>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</si>
  <si>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</si>
  <si>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</si>
  <si>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</si>
  <si>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</si>
  <si>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</si>
  <si>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</si>
  <si>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</si>
  <si>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</si>
  <si>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</si>
  <si>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</si>
  <si>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</si>
  <si>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</si>
  <si>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</si>
  <si>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</si>
  <si>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</si>
  <si>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</si>
  <si>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</si>
  <si>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</si>
  <si>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</si>
  <si>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</si>
  <si>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</si>
  <si>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</si>
  <si>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</si>
  <si>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</si>
  <si>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</si>
  <si>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</si>
  <si>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</si>
  <si>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</si>
  <si>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</si>
  <si>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</si>
  <si>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</si>
  <si>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</si>
  <si>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</si>
  <si>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</si>
  <si>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</si>
  <si>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</si>
  <si>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</si>
  <si>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</si>
  <si>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</si>
  <si>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</si>
  <si>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</si>
  <si>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</si>
  <si>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</si>
  <si>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</si>
  <si>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</si>
  <si>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</si>
  <si>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</si>
  <si>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</si>
  <si>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</si>
  <si>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</si>
  <si>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</si>
  <si>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</si>
  <si>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</si>
  <si>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</si>
  <si>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</si>
  <si>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</si>
  <si>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</si>
  <si>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</si>
  <si>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</si>
  <si>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</si>
  <si>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</si>
  <si>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</si>
  <si>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</si>
  <si>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</si>
  <si>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</si>
  <si>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</si>
  <si>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</si>
  <si>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</si>
  <si>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</si>
  <si>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</si>
  <si>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</si>
  <si>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</si>
  <si>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</si>
  <si>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</si>
  <si>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</si>
  <si>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</si>
  <si>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</si>
  <si>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</si>
  <si>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</si>
  <si>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</si>
  <si>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</si>
  <si>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</si>
  <si>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</si>
  <si>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</si>
  <si>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</si>
  <si>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</si>
  <si>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</si>
  <si>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</si>
  <si>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</si>
  <si>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</si>
  <si>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</si>
  <si>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</si>
  <si>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</si>
  <si>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</si>
  <si>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</si>
  <si>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</si>
  <si>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</si>
  <si>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</si>
  <si>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</si>
  <si>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</si>
  <si>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</si>
  <si>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</si>
  <si>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</si>
  <si>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</si>
  <si>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</si>
  <si>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</si>
  <si>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</si>
  <si>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</si>
  <si>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</si>
  <si>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</si>
  <si>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</si>
  <si>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</si>
  <si>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</si>
  <si>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</si>
  <si>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</si>
  <si>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</si>
  <si>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</si>
  <si>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</si>
  <si>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</si>
  <si>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</si>
  <si>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</si>
  <si>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</si>
  <si>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</si>
  <si>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</si>
  <si>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</si>
  <si>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</si>
  <si>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</si>
  <si>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</si>
  <si>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</si>
  <si>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</si>
  <si>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</si>
  <si>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</si>
  <si>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</si>
  <si>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</si>
  <si>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</si>
  <si>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</si>
  <si>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</si>
  <si>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</si>
  <si>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</si>
  <si>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</si>
  <si>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</si>
  <si>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</si>
  <si>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</si>
  <si>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</si>
  <si>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</si>
  <si>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</si>
  <si>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</si>
  <si>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</si>
  <si>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</si>
  <si>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</si>
  <si>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</si>
  <si>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</si>
  <si>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</si>
  <si>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</si>
  <si>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</si>
  <si>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</si>
  <si>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</si>
  <si>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</si>
  <si>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</si>
  <si>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</si>
  <si>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</si>
  <si>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</si>
  <si>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</si>
  <si>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</si>
  <si>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</si>
  <si>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</si>
  <si>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</si>
  <si>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</si>
  <si>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</si>
  <si>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</si>
  <si>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</si>
  <si>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</si>
  <si>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</si>
  <si>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</si>
  <si>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</si>
  <si>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</si>
  <si>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</si>
  <si>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</si>
  <si>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</si>
  <si>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</si>
  <si>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</si>
  <si>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</si>
  <si>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</si>
  <si>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</si>
  <si>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</si>
  <si>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</si>
  <si>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</si>
  <si>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</si>
  <si>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</si>
  <si>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</si>
  <si>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</si>
  <si>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</si>
  <si>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</si>
  <si>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</si>
  <si>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</si>
  <si>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</si>
  <si>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</si>
  <si>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</si>
  <si>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</si>
  <si>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</si>
  <si>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</si>
  <si>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</si>
  <si>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</si>
  <si>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</si>
  <si>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</si>
  <si>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</si>
  <si>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</si>
  <si>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</si>
  <si>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</si>
  <si>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</si>
  <si>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</si>
  <si>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</si>
  <si>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</si>
  <si>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</si>
  <si>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</si>
  <si>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</si>
  <si>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</si>
  <si>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</si>
  <si>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</si>
  <si>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</si>
  <si>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</si>
  <si>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</si>
  <si>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</si>
  <si>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</si>
  <si>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</si>
  <si>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</si>
  <si>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</si>
  <si>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</si>
  <si>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</si>
  <si>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</si>
  <si>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</si>
  <si>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</si>
  <si>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</si>
  <si>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</si>
  <si>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</si>
  <si>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</si>
  <si>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</si>
  <si>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</si>
  <si>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</si>
  <si>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</si>
  <si>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</si>
  <si>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</si>
  <si>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</si>
  <si>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</si>
  <si>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</si>
  <si>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</si>
  <si>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</si>
  <si>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</si>
  <si>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</si>
  <si>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</si>
  <si>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</si>
  <si>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</si>
  <si>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</si>
  <si>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</si>
  <si>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</si>
  <si>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</si>
  <si>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</si>
  <si>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</si>
  <si>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</si>
  <si>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</si>
  <si>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</si>
  <si>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</si>
  <si>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</si>
  <si>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</si>
  <si>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</si>
  <si>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</si>
  <si>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</si>
  <si>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</si>
  <si>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</si>
  <si>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</si>
  <si>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</si>
  <si>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</si>
  <si>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</si>
  <si>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</si>
  <si>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</si>
  <si>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</si>
  <si>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</si>
  <si>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</si>
  <si>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</si>
  <si>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</si>
  <si>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</si>
  <si>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</si>
  <si>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</si>
  <si>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</si>
  <si>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</si>
  <si>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</si>
  <si>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</si>
  <si>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</si>
  <si>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</si>
  <si>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</si>
  <si>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</si>
  <si>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</si>
  <si>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</si>
  <si>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</si>
  <si>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</si>
  <si>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</si>
  <si>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</si>
  <si>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</si>
  <si>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</si>
  <si>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</si>
  <si>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</si>
  <si>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</si>
  <si>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</si>
  <si>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</si>
  <si>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</si>
  <si>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</si>
  <si>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</si>
  <si>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</si>
  <si>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</si>
  <si>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</si>
  <si>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</si>
  <si>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</si>
  <si>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</si>
  <si>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</si>
  <si>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</si>
  <si>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</si>
  <si>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</si>
  <si>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</si>
  <si>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</si>
  <si>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</si>
  <si>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</si>
  <si>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</si>
  <si>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</si>
  <si>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</si>
  <si>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</si>
  <si>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</si>
  <si>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</si>
  <si>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</si>
  <si>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</si>
  <si>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</si>
  <si>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</si>
  <si>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</si>
  <si>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</si>
  <si>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</si>
  <si>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</si>
  <si>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</si>
  <si>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</si>
  <si>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</si>
  <si>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</si>
  <si>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</si>
  <si>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</si>
  <si>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</si>
  <si>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</si>
  <si>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</si>
  <si>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</si>
  <si>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</si>
  <si>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</si>
  <si>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</si>
  <si>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</si>
  <si>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</si>
  <si>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</si>
  <si>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</si>
  <si>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</si>
  <si>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</si>
  <si>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</si>
  <si>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</si>
  <si>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</si>
  <si>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</si>
  <si>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</si>
  <si>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</si>
  <si>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</si>
  <si>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</si>
  <si>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</si>
  <si>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</si>
  <si>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</si>
  <si>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</si>
  <si>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</si>
  <si>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</si>
  <si>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</si>
  <si>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</si>
  <si>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</si>
  <si>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</si>
  <si>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</si>
  <si>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</si>
  <si>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</si>
  <si>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</si>
  <si>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</si>
  <si>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</si>
  <si>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</si>
  <si>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</si>
  <si>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</si>
  <si>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</si>
  <si>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</si>
  <si>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</si>
  <si>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</si>
  <si>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</si>
  <si>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</si>
  <si>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</si>
  <si>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</si>
  <si>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</si>
  <si>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</si>
  <si>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</si>
  <si>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</si>
  <si>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</si>
  <si>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</si>
  <si>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</si>
  <si>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</si>
  <si>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</si>
  <si>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</si>
  <si>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</si>
  <si>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</si>
  <si>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</si>
  <si>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</si>
  <si>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</si>
  <si>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</si>
  <si>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</si>
  <si>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</si>
  <si>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</si>
  <si>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</si>
  <si>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</si>
  <si>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</si>
  <si>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</si>
  <si>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</si>
  <si>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</si>
  <si>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</si>
  <si>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</si>
  <si>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</si>
  <si>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</si>
  <si>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</si>
  <si>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</si>
  <si>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</si>
  <si>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</si>
  <si>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</si>
  <si>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</si>
  <si>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</si>
  <si>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</si>
  <si>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</si>
  <si>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</si>
  <si>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</si>
  <si>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</si>
  <si>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</si>
  <si>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</si>
  <si>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</si>
  <si>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</si>
  <si>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</si>
  <si>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</si>
  <si>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</si>
  <si>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</si>
  <si>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</si>
  <si>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</si>
  <si>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</si>
  <si>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</si>
  <si>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</si>
  <si>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</si>
  <si>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</si>
  <si>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</si>
  <si>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</si>
  <si>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</si>
  <si>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</si>
  <si>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</si>
  <si>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</si>
  <si>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</si>
  <si>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</si>
  <si>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</si>
  <si>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</si>
  <si>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</si>
  <si>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</si>
  <si>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</si>
  <si>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</si>
  <si>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</si>
  <si>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</si>
  <si>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</si>
  <si>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</si>
  <si>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</si>
  <si>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</si>
  <si>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</si>
  <si>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</si>
  <si>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</si>
  <si>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</si>
  <si>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</si>
  <si>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</si>
  <si>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</si>
  <si>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</si>
  <si>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</si>
  <si>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</si>
  <si>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</si>
  <si>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</si>
  <si>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</si>
  <si>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</si>
  <si>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</si>
  <si>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</si>
  <si>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</si>
  <si>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</si>
  <si>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</si>
  <si>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</si>
  <si>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</si>
  <si>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</si>
  <si>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</si>
  <si>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</si>
  <si>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</si>
  <si>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</si>
  <si>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</si>
  <si>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</si>
  <si>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</si>
  <si>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</si>
  <si>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</si>
  <si>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</si>
  <si>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</si>
  <si>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</si>
  <si>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</si>
  <si>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</si>
  <si>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</si>
  <si>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</si>
  <si>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</si>
  <si>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</si>
  <si>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</si>
  <si>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</si>
  <si>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</si>
  <si>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</si>
  <si>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</si>
  <si>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</si>
  <si>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</si>
  <si>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</si>
  <si>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</si>
  <si>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</si>
  <si>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</si>
  <si>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</si>
  <si>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</si>
  <si>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</si>
  <si>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</si>
  <si>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</si>
  <si>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</si>
  <si>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</si>
  <si>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</si>
  <si>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</si>
  <si>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</si>
  <si>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</si>
  <si>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</si>
  <si>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</si>
  <si>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</si>
  <si>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</si>
  <si>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</si>
  <si>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</si>
  <si>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</si>
  <si>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</si>
  <si>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</si>
  <si>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</si>
  <si>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</si>
  <si>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</si>
  <si>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</si>
  <si>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</si>
  <si>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</si>
  <si>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</si>
  <si>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</si>
  <si>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</si>
  <si>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</si>
  <si>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</si>
  <si>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</si>
  <si>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</si>
  <si>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</si>
  <si>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</si>
  <si>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</si>
  <si>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</si>
  <si>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</si>
  <si>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</si>
  <si>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</si>
  <si>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</si>
  <si>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</si>
  <si>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</si>
  <si>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</si>
  <si>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</si>
  <si>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</si>
  <si>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</si>
  <si>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</si>
  <si>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</si>
  <si>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</si>
  <si>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</si>
  <si>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</si>
  <si>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</si>
  <si>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</si>
  <si>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</si>
  <si>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</si>
  <si>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</si>
  <si>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</si>
  <si>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</si>
  <si>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</si>
  <si>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</si>
  <si>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</si>
  <si>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</si>
  <si>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</si>
  <si>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</si>
  <si>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</si>
  <si>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</si>
  <si>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</si>
  <si>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</si>
  <si>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</si>
  <si>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</si>
  <si>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</si>
  <si>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</si>
  <si>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</si>
  <si>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</si>
  <si>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</si>
  <si>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</si>
  <si>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</si>
  <si>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</si>
  <si>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</si>
  <si>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</si>
  <si>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</si>
  <si>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</si>
  <si>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</si>
  <si>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</si>
  <si>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</si>
  <si>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</si>
  <si>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</si>
  <si>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</si>
  <si>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</si>
  <si>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</si>
  <si>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</si>
  <si>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</si>
  <si>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</si>
  <si>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</si>
  <si>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</si>
  <si>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</si>
  <si>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</si>
  <si>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</si>
  <si>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</si>
  <si>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</si>
  <si>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</si>
  <si>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</si>
  <si>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</si>
  <si>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</si>
  <si>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</si>
  <si>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</si>
  <si>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</si>
  <si>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</si>
  <si>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</si>
  <si>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</si>
  <si>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</si>
  <si>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</si>
  <si>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</si>
  <si>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</si>
  <si>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</si>
  <si>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</si>
  <si>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</si>
  <si>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</si>
  <si>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</si>
  <si>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</si>
  <si>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</si>
  <si>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</si>
  <si>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</si>
  <si>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</si>
  <si>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</si>
  <si>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</si>
  <si>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</si>
  <si>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</si>
  <si>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</si>
  <si>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</si>
  <si>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</si>
  <si>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</si>
  <si>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</si>
  <si>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</si>
  <si>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</si>
  <si>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</si>
  <si>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</si>
  <si>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</si>
  <si>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</si>
  <si>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</si>
  <si>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</si>
  <si>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</si>
  <si>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</si>
  <si>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</si>
  <si>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</si>
  <si>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</si>
  <si>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</si>
  <si>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</si>
  <si>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</si>
  <si>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</si>
  <si>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</si>
  <si>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</si>
  <si>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</si>
  <si>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</si>
  <si>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</si>
  <si>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</si>
  <si>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</si>
  <si>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</si>
  <si>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</si>
  <si>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</si>
  <si>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</si>
  <si>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</si>
  <si>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</si>
  <si>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</si>
  <si>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</si>
  <si>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</si>
  <si>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</si>
  <si>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</si>
  <si>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</si>
  <si>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</si>
  <si>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</si>
  <si>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</si>
  <si>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</si>
  <si>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</si>
  <si>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</si>
  <si>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</si>
  <si>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</si>
  <si>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</si>
  <si>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</si>
  <si>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</si>
  <si>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</si>
  <si>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</si>
  <si>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</si>
  <si>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</si>
  <si>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</si>
  <si>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</si>
  <si>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</si>
  <si>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</si>
  <si>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</si>
  <si>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</si>
  <si>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</si>
  <si>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</si>
  <si>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</si>
  <si>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</si>
  <si>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</si>
  <si>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</si>
  <si>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</si>
  <si>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</si>
  <si>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</si>
  <si>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</si>
  <si>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</si>
  <si>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</si>
  <si>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</si>
  <si>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</si>
  <si>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</si>
  <si>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</si>
  <si>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</si>
  <si>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</si>
  <si>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</si>
  <si>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</si>
  <si>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</si>
  <si>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</si>
  <si>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</si>
  <si>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</si>
  <si>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</si>
  <si>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</si>
  <si>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</si>
  <si>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</si>
  <si>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</si>
  <si>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</si>
  <si>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</si>
  <si>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</si>
  <si>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</si>
  <si>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</si>
  <si>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</si>
  <si>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</si>
  <si>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</si>
  <si>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</si>
  <si>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</si>
  <si>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</si>
  <si>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</si>
  <si>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</si>
  <si>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</si>
  <si>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</si>
  <si>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</si>
  <si>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</si>
  <si>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</si>
  <si>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</si>
  <si>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</si>
  <si>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</si>
  <si>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</si>
  <si>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</si>
  <si>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</si>
  <si>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</si>
  <si>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</si>
  <si>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</si>
  <si>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</si>
  <si>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</si>
  <si>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</si>
  <si>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</si>
  <si>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</si>
  <si>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</si>
  <si>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</si>
  <si>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</si>
  <si>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</si>
  <si>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</si>
  <si>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</si>
  <si>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</si>
  <si>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</si>
  <si>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</si>
  <si>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</si>
  <si>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</si>
  <si>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</si>
  <si>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</si>
  <si>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</si>
  <si>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</si>
  <si>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</si>
  <si>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</si>
  <si>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</si>
  <si>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</si>
  <si>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</si>
  <si>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</si>
  <si>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</si>
  <si>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</si>
  <si>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</si>
  <si>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</si>
  <si>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</si>
  <si>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</si>
  <si>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</si>
  <si>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</si>
  <si>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</si>
  <si>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</si>
  <si>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</si>
  <si>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</si>
  <si>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</si>
  <si>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</si>
  <si>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</si>
  <si>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</si>
  <si>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</si>
  <si>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</si>
  <si>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</si>
  <si>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</si>
  <si>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</si>
  <si>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</si>
  <si>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</si>
  <si>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</si>
  <si>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</si>
  <si>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</si>
  <si>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</si>
  <si>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</si>
  <si>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</si>
  <si>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</si>
  <si>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</si>
  <si>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</si>
  <si>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</si>
  <si>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</si>
  <si>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</si>
  <si>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</si>
  <si>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</si>
  <si>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</si>
  <si>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</si>
  <si>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</si>
  <si>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</si>
  <si>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</si>
  <si>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</si>
  <si>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</si>
  <si>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</si>
  <si>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</si>
  <si>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</si>
  <si>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</si>
  <si>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</si>
  <si>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</si>
  <si>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</si>
  <si>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</si>
  <si>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</si>
  <si>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</si>
  <si>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</si>
  <si>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</si>
  <si>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</si>
  <si>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</si>
  <si>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</si>
  <si>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</si>
  <si>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</si>
  <si>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</si>
  <si>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</si>
  <si>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</si>
  <si>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</si>
  <si>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</si>
  <si>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</si>
  <si>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</si>
  <si>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</si>
  <si>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</si>
  <si>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</si>
  <si>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</si>
  <si>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</si>
  <si>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</si>
  <si>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</si>
  <si>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</si>
  <si>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</si>
  <si>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</si>
  <si>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</si>
  <si>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</si>
  <si>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</si>
  <si>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</si>
  <si>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</si>
  <si>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</si>
  <si>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</si>
  <si>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</si>
  <si>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</si>
  <si>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</si>
  <si>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</si>
  <si>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</si>
  <si>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</si>
  <si>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</si>
  <si>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</si>
  <si>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</si>
  <si>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</si>
  <si>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</si>
  <si>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</si>
  <si>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</si>
  <si>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</si>
  <si>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</si>
  <si>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</si>
  <si>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</si>
  <si>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</si>
  <si>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</si>
  <si>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</si>
  <si>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</si>
  <si>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</si>
  <si>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</si>
  <si>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</si>
  <si>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</si>
  <si>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</si>
  <si>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</si>
  <si>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</si>
  <si>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</si>
  <si>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</si>
  <si>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</si>
  <si>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</si>
  <si>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</si>
  <si>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</si>
  <si>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</si>
  <si>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</si>
  <si>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</si>
  <si>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</si>
  <si>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</si>
  <si>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</si>
  <si>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</si>
  <si>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</si>
  <si>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</si>
  <si>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</si>
  <si>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</si>
  <si>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</si>
  <si>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</si>
  <si>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</si>
  <si>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</si>
  <si>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</si>
  <si>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</si>
  <si>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</si>
  <si>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</si>
  <si>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</si>
  <si>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</si>
  <si>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</si>
  <si>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</si>
  <si>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</si>
  <si>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</si>
  <si>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</si>
  <si>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</si>
  <si>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</si>
  <si>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</si>
  <si>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</si>
  <si>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</si>
  <si>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</si>
  <si>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</si>
  <si>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</si>
  <si>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</si>
  <si>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</si>
  <si>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</si>
  <si>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</si>
  <si>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</si>
  <si>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</si>
  <si>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</si>
  <si>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</si>
  <si>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</si>
  <si>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</si>
  <si>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</si>
  <si>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</si>
  <si>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</si>
  <si>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</si>
  <si>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</si>
  <si>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</si>
  <si>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</si>
  <si>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</si>
  <si>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</si>
  <si>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</si>
  <si>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</si>
  <si>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</si>
  <si>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</si>
  <si>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</si>
  <si>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</si>
  <si>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</si>
  <si>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</si>
  <si>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</si>
  <si>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</si>
  <si>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</si>
  <si>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</si>
  <si>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</si>
  <si>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</si>
  <si>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</si>
  <si>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</si>
  <si>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</si>
  <si>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</si>
  <si>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</si>
  <si>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</si>
  <si>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</si>
  <si>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</si>
  <si>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</si>
  <si>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</si>
  <si>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</si>
  <si>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</si>
  <si>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</si>
  <si>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</si>
  <si>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</si>
  <si>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</si>
  <si>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</si>
  <si>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</si>
  <si>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</si>
  <si>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</si>
  <si>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</si>
  <si>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</si>
  <si>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</si>
  <si>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</si>
  <si>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</si>
  <si>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</si>
  <si>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</si>
  <si>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</si>
  <si>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</si>
  <si>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</si>
  <si>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</si>
  <si>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</si>
  <si>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</si>
  <si>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</si>
  <si>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</si>
  <si>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</si>
  <si>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</si>
  <si>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</si>
  <si>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</si>
  <si>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</si>
  <si>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</si>
  <si>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</si>
  <si>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</si>
  <si>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</si>
  <si>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</si>
  <si>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</si>
  <si>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</si>
  <si>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</si>
  <si>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</si>
  <si>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</si>
  <si>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</si>
  <si>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</si>
  <si>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</si>
  <si>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</si>
  <si>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</si>
  <si>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</si>
  <si>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</si>
  <si>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</si>
  <si>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</si>
  <si>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</si>
  <si>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</si>
  <si>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</si>
  <si>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</si>
  <si>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</si>
  <si>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</si>
  <si>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</si>
  <si>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</si>
  <si>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</si>
  <si>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</si>
  <si>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</si>
  <si>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</si>
  <si>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</si>
  <si>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</si>
  <si>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</si>
  <si>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</si>
  <si>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</si>
  <si>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</si>
  <si>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</si>
  <si>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</si>
  <si>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</si>
  <si>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</si>
  <si>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</si>
  <si>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</si>
  <si>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</si>
  <si>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</si>
  <si>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</si>
  <si>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</si>
  <si>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</si>
  <si>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</si>
  <si>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</si>
  <si>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</si>
  <si>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</si>
  <si>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</si>
  <si>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</si>
  <si>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</si>
  <si>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</si>
  <si>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</si>
  <si>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</si>
  <si>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</si>
  <si>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</si>
  <si>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</si>
  <si>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</si>
  <si>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</si>
  <si>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</si>
  <si>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</si>
  <si>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</si>
  <si>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</si>
  <si>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</si>
  <si>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</si>
  <si>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</si>
  <si>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</si>
  <si>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</si>
  <si>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</si>
  <si>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</si>
  <si>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</si>
  <si>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</si>
  <si>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</si>
  <si>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</si>
  <si>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</si>
  <si>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</si>
  <si>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</si>
  <si>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</si>
  <si>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</si>
  <si>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</si>
  <si>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</si>
  <si>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</si>
  <si>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</si>
  <si>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</si>
  <si>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</si>
  <si>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</si>
  <si>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</si>
  <si>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</si>
  <si>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</si>
  <si>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</si>
  <si>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</si>
  <si>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</si>
  <si>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</si>
  <si>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</si>
  <si>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</si>
  <si>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</si>
  <si>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</si>
  <si>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</si>
  <si>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</si>
  <si>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</si>
  <si>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</si>
  <si>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</si>
  <si>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</si>
  <si>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</si>
  <si>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</si>
  <si>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</si>
  <si>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</si>
  <si>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</si>
  <si>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</si>
  <si>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</si>
  <si>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</si>
  <si>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</si>
  <si>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</si>
  <si>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</si>
  <si>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</si>
  <si>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</si>
  <si>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</si>
  <si>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</si>
  <si>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</si>
  <si>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</si>
  <si>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</si>
  <si>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</si>
  <si>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</si>
  <si>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</si>
  <si>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</si>
  <si>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</si>
  <si>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</si>
  <si>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</si>
  <si>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</si>
  <si>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</si>
  <si>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</si>
  <si>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</si>
  <si>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</si>
  <si>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</si>
  <si>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</si>
  <si>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</si>
  <si>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</si>
  <si>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</si>
  <si>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</si>
  <si>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</si>
  <si>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</si>
  <si>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</si>
  <si>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</si>
  <si>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</si>
  <si>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</si>
  <si>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</si>
  <si>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</si>
  <si>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</si>
  <si>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</si>
  <si>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</si>
  <si>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</si>
  <si>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</si>
  <si>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</si>
  <si>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</si>
  <si>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</si>
  <si>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</si>
  <si>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</si>
  <si>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</si>
  <si>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</si>
  <si>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</si>
  <si>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</si>
  <si>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</si>
  <si>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</si>
  <si>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</si>
  <si>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</si>
  <si>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</si>
  <si>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</si>
  <si>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</si>
  <si>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</si>
  <si>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</si>
  <si>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</si>
  <si>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</si>
  <si>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</si>
  <si>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</si>
  <si>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</si>
  <si>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</si>
  <si>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</si>
  <si>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</si>
  <si>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</si>
  <si>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</si>
  <si>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</si>
  <si>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</si>
  <si>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</si>
  <si>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</si>
  <si>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</si>
  <si>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</si>
  <si>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</si>
  <si>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</si>
  <si>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</si>
  <si>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</si>
  <si>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</si>
  <si>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</si>
  <si>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</si>
  <si>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</si>
  <si>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</si>
  <si>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</si>
  <si>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</si>
  <si>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</si>
  <si>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</si>
  <si>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</si>
  <si>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</si>
  <si>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</si>
  <si>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</si>
  <si>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</si>
  <si>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</si>
  <si>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</si>
  <si>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</si>
  <si>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</si>
  <si>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</si>
  <si>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</si>
  <si>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</si>
  <si>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</si>
  <si>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</si>
  <si>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</si>
  <si>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</si>
  <si>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</si>
  <si>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</si>
  <si>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</si>
  <si>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</si>
  <si>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</si>
  <si>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</si>
  <si>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</si>
  <si>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</si>
  <si>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</si>
  <si>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</si>
  <si>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</si>
  <si>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</si>
  <si>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</si>
  <si>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</si>
  <si>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</si>
  <si>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</si>
  <si>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</si>
  <si>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</si>
  <si>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</si>
  <si>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</si>
  <si>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</si>
  <si>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</si>
  <si>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</si>
  <si>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</si>
  <si>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</si>
  <si>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</si>
  <si>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</si>
  <si>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</si>
  <si>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</si>
  <si>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</si>
  <si>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</si>
  <si>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</si>
  <si>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</si>
  <si>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</si>
  <si>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</si>
  <si>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</si>
  <si>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</si>
  <si>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</si>
  <si>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</si>
  <si>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</si>
  <si>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</si>
  <si>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</si>
  <si>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</si>
  <si>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</si>
  <si>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</si>
  <si>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</si>
  <si>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</si>
  <si>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</si>
  <si>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</si>
  <si>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</si>
  <si>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</si>
  <si>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</si>
  <si>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</si>
  <si>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</si>
  <si>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</si>
  <si>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</si>
  <si>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</si>
  <si>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</si>
  <si>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</si>
  <si>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</si>
  <si>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</si>
  <si>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</si>
  <si>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</si>
  <si>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</si>
  <si>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</si>
  <si>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</si>
  <si>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</si>
  <si>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</si>
  <si>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</si>
  <si>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</si>
  <si>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</si>
  <si>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</si>
  <si>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</si>
  <si>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</si>
  <si>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</si>
  <si>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</si>
  <si>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</si>
  <si>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</si>
  <si>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</si>
  <si>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</si>
  <si>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</si>
  <si>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</si>
  <si>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</si>
  <si>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</si>
  <si>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</si>
  <si>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</si>
  <si>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</si>
  <si>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</si>
  <si>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</si>
  <si>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</si>
  <si>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</si>
  <si>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</si>
  <si>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</si>
  <si>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</si>
  <si>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</si>
  <si>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</si>
  <si>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</si>
  <si>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</si>
  <si>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</si>
  <si>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</si>
  <si>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</si>
  <si>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</si>
  <si>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</si>
  <si>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</si>
  <si>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</si>
  <si>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</si>
  <si>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</si>
  <si>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</si>
  <si>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</si>
  <si>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</si>
  <si>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</si>
  <si>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</si>
  <si>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</si>
  <si>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</si>
  <si>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</si>
  <si>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</si>
  <si>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</si>
  <si>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</si>
  <si>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</si>
  <si>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</si>
  <si>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</si>
  <si>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</si>
  <si>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</si>
  <si>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</si>
  <si>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</si>
  <si>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</si>
  <si>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</si>
  <si>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</si>
  <si>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</si>
  <si>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</si>
  <si>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</si>
  <si>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</si>
  <si>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</si>
  <si>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</si>
  <si>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</si>
  <si>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</si>
  <si>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</si>
  <si>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</si>
  <si>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</si>
  <si>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</si>
  <si>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</si>
  <si>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</si>
  <si>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</si>
  <si>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</si>
  <si>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</si>
  <si>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</si>
  <si>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</si>
  <si>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</si>
  <si>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</si>
  <si>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</si>
  <si>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</si>
  <si>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</si>
  <si>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</si>
  <si>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</si>
  <si>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</si>
  <si>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</si>
  <si>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</si>
  <si>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</si>
  <si>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</si>
  <si>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</si>
  <si>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</si>
  <si>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</si>
  <si>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</si>
  <si>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</si>
  <si>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</si>
  <si>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</si>
  <si>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</si>
  <si>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</si>
  <si>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</si>
  <si>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</si>
  <si>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</si>
  <si>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</si>
  <si>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</si>
  <si>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</si>
  <si>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</si>
  <si>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</si>
  <si>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</si>
  <si>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</si>
  <si>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</si>
  <si>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</si>
  <si>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</si>
  <si>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</si>
  <si>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</si>
  <si>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</si>
  <si>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</si>
  <si>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</si>
  <si>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</si>
  <si>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</si>
  <si>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</si>
  <si>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</si>
  <si>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</si>
  <si>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</si>
  <si>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</si>
  <si>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</si>
  <si>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</si>
  <si>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</si>
  <si>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</si>
  <si>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</si>
  <si>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</si>
  <si>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</si>
  <si>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</si>
  <si>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</si>
  <si>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</si>
  <si>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</si>
  <si>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</si>
  <si>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</si>
  <si>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</si>
  <si>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</si>
  <si>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</si>
  <si>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</si>
  <si>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</si>
  <si>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</si>
  <si>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</si>
  <si>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</si>
  <si>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</si>
  <si>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</si>
  <si>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</si>
  <si>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</si>
  <si>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</si>
  <si>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</si>
  <si>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</si>
  <si>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</si>
  <si>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</si>
  <si>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</si>
  <si>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</si>
  <si>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</si>
  <si>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</si>
  <si>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</si>
  <si>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</si>
  <si>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</si>
  <si>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</si>
  <si>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</si>
  <si>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</si>
  <si>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</si>
  <si>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</si>
  <si>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</si>
  <si>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</si>
  <si>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</si>
  <si>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</si>
  <si>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</si>
  <si>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</si>
  <si>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</si>
  <si>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</si>
  <si>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</si>
  <si>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</si>
  <si>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</si>
  <si>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</si>
  <si>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</si>
  <si>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</si>
  <si>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</si>
  <si>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</si>
  <si>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</si>
  <si>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</si>
  <si>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</si>
  <si>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</si>
  <si>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</si>
  <si>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</si>
  <si>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</si>
  <si>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</si>
  <si>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</si>
  <si>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</si>
  <si>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</si>
  <si>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</si>
  <si>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</si>
  <si>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</si>
  <si>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</si>
  <si>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</si>
  <si>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</si>
  <si>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</si>
  <si>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</si>
  <si>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</si>
  <si>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</si>
  <si>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</si>
  <si>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</si>
  <si>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</si>
  <si>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</si>
  <si>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</si>
  <si>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</si>
  <si>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</si>
  <si>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</si>
  <si>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</si>
  <si>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</si>
  <si>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</si>
  <si>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</si>
  <si>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</si>
  <si>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</si>
  <si>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</si>
  <si>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</si>
  <si>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</si>
  <si>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</si>
  <si>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</si>
  <si>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</si>
  <si>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</si>
  <si>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</si>
  <si>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</si>
  <si>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</si>
  <si>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</si>
  <si>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</si>
  <si>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</si>
  <si>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</si>
  <si>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</si>
  <si>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</si>
  <si>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</si>
  <si>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</si>
  <si>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</si>
  <si>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</si>
  <si>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</si>
  <si>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</si>
  <si>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</si>
  <si>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</si>
  <si>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</si>
  <si>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</si>
  <si>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</si>
  <si>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</si>
  <si>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</si>
  <si>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</si>
  <si>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</si>
  <si>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</si>
  <si>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</si>
  <si>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</si>
  <si>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</si>
  <si>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</si>
  <si>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</si>
  <si>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</si>
  <si>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</si>
  <si>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</si>
  <si>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</si>
  <si>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</si>
  <si>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</si>
  <si>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</si>
  <si>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</si>
  <si>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</si>
  <si>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</si>
  <si>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</si>
  <si>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</si>
  <si>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</si>
  <si>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</si>
  <si>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</si>
  <si>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</si>
  <si>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</si>
  <si>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</si>
  <si>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</si>
  <si>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</si>
  <si>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</si>
  <si>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</si>
  <si>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</si>
  <si>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</si>
  <si>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</si>
  <si>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</si>
  <si>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</si>
  <si>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</si>
  <si>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</si>
  <si>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</si>
  <si>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</si>
  <si>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</si>
  <si>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</si>
  <si>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</si>
  <si>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</si>
  <si>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</si>
  <si>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</si>
  <si>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</si>
  <si>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</si>
  <si>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</si>
  <si>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</si>
  <si>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</si>
  <si>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</si>
  <si>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</si>
  <si>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</si>
  <si>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</si>
  <si>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</si>
  <si>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</si>
  <si>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</si>
  <si>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</si>
  <si>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</si>
  <si>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</si>
  <si>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</si>
  <si>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</si>
  <si>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</si>
  <si>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</si>
  <si>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</si>
  <si>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</si>
  <si>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</si>
  <si>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</si>
  <si>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</si>
  <si>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</si>
  <si>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</si>
  <si>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</si>
  <si>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</si>
  <si>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</si>
  <si>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</si>
  <si>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</si>
  <si>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</si>
  <si>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</si>
  <si>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</si>
  <si>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</si>
  <si>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</si>
  <si>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</si>
  <si>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</si>
  <si>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</si>
  <si>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</si>
  <si>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</si>
  <si>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</si>
  <si>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</si>
  <si>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</si>
  <si>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</si>
  <si>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</si>
  <si>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</si>
  <si>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</si>
  <si>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</si>
  <si>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</si>
  <si>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</si>
  <si>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</si>
  <si>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</si>
  <si>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</si>
  <si>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</si>
  <si>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</si>
  <si>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</si>
  <si>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</si>
  <si>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</si>
  <si>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</si>
  <si>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</si>
  <si>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</si>
  <si>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</si>
  <si>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</si>
  <si>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</si>
  <si>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</si>
  <si>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</si>
  <si>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</si>
  <si>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</si>
  <si>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</si>
  <si>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</si>
  <si>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</si>
  <si>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</si>
  <si>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</si>
  <si>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</si>
  <si>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</si>
  <si>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</si>
  <si>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</si>
  <si>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</si>
  <si>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</si>
  <si>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</si>
  <si>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</si>
  <si>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</si>
  <si>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</si>
  <si>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</si>
  <si>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</si>
  <si>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</si>
  <si>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</si>
  <si>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</si>
  <si>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</si>
  <si>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</si>
  <si>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</si>
  <si>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</si>
  <si>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</si>
  <si>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</si>
  <si>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</si>
  <si>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</si>
  <si>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</si>
  <si>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</si>
  <si>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</si>
  <si>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</si>
  <si>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</si>
  <si>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</si>
  <si>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</si>
  <si>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</si>
  <si>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</si>
  <si>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</si>
  <si>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</si>
  <si>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</si>
  <si>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</si>
  <si>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</si>
  <si>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</si>
  <si>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</si>
  <si>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</si>
  <si>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</si>
  <si>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</si>
  <si>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</si>
  <si>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</si>
  <si>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</si>
  <si>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</si>
  <si>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</si>
  <si>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</si>
  <si>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</si>
  <si>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</si>
  <si>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</si>
  <si>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</si>
  <si>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</si>
  <si>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</si>
  <si>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</si>
  <si>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</si>
  <si>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</si>
  <si>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</si>
  <si>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</si>
  <si>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</si>
  <si>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</si>
  <si>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</si>
  <si>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</si>
  <si>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</si>
  <si>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</si>
  <si>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</si>
  <si>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</si>
  <si>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</si>
  <si>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</si>
  <si>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</si>
  <si>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</si>
  <si>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</si>
  <si>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</si>
  <si>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</si>
  <si>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</si>
  <si>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</si>
  <si>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</si>
  <si>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</si>
  <si>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</si>
  <si>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</si>
  <si>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</si>
  <si>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</si>
  <si>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</si>
  <si>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</si>
  <si>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</si>
  <si>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</si>
  <si>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</si>
  <si>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</si>
  <si>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</si>
  <si>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</si>
  <si>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</si>
  <si>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</si>
  <si>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</si>
  <si>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</si>
  <si>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</si>
  <si>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</si>
  <si>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</si>
  <si>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</si>
  <si>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</si>
  <si>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</si>
  <si>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</si>
  <si>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</si>
  <si>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</si>
  <si>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</si>
  <si>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</si>
  <si>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</si>
  <si>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</si>
  <si>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</si>
  <si>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</si>
  <si>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</si>
  <si>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</si>
  <si>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</si>
  <si>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</si>
  <si>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</si>
  <si>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</si>
  <si>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</si>
  <si>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</si>
  <si>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</si>
  <si>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</si>
  <si>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</si>
  <si>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</si>
  <si>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</si>
  <si>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</si>
  <si>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</si>
  <si>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</si>
  <si>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</si>
  <si>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</si>
  <si>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</si>
  <si>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</si>
  <si>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</si>
  <si>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</si>
  <si>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</si>
  <si>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</si>
  <si>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</si>
  <si>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</si>
  <si>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</si>
  <si>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</si>
  <si>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</si>
  <si>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</si>
  <si>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</si>
  <si>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</si>
  <si>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</si>
  <si>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</si>
  <si>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</si>
  <si>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</si>
  <si>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</si>
  <si>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</si>
  <si>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</si>
  <si>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</si>
  <si>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</si>
  <si>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</si>
  <si>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</si>
  <si>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</si>
  <si>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</si>
  <si>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</si>
  <si>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</si>
  <si>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</si>
  <si>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</si>
  <si>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</si>
  <si>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</si>
  <si>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</si>
  <si>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</si>
  <si>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</si>
  <si>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</si>
  <si>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</si>
  <si>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</si>
  <si>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</si>
  <si>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</si>
  <si>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</si>
  <si>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</si>
  <si>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</si>
  <si>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</si>
  <si>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</si>
  <si>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</si>
  <si>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</si>
  <si>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</si>
  <si>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</si>
  <si>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</si>
  <si>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</si>
  <si>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</si>
  <si>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</si>
  <si>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</si>
  <si>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</si>
  <si>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</si>
  <si>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</si>
  <si>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</si>
  <si>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</si>
  <si>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</si>
  <si>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</si>
  <si>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</si>
  <si>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</si>
  <si>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</si>
  <si>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</si>
  <si>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</si>
  <si>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</si>
  <si>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</si>
  <si>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</si>
  <si>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</si>
  <si>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</si>
  <si>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</si>
  <si>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</si>
  <si>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</si>
  <si>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</si>
  <si>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</si>
  <si>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</si>
  <si>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</si>
  <si>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</si>
  <si>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</si>
  <si>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</si>
  <si>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</si>
  <si>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</si>
  <si>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</si>
  <si>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</si>
  <si>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</si>
  <si>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</si>
  <si>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</si>
  <si>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</si>
  <si>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</si>
  <si>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</si>
  <si>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</si>
  <si>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</si>
  <si>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</si>
  <si>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</si>
  <si>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</si>
  <si>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</si>
  <si>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</si>
  <si>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</si>
  <si>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</si>
  <si>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</si>
  <si>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</si>
  <si>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</si>
  <si>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</si>
  <si>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</si>
  <si>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</si>
  <si>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</si>
  <si>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</si>
  <si>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</si>
  <si>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</si>
  <si>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</si>
  <si>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</si>
  <si>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</si>
  <si>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</si>
  <si>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</si>
  <si>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</si>
  <si>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</si>
  <si>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</si>
  <si>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</si>
  <si>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</si>
  <si>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</si>
  <si>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</si>
  <si>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</si>
  <si>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</si>
  <si>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</si>
  <si>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</si>
  <si>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</si>
  <si>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</si>
  <si>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</si>
  <si>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</si>
  <si>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</si>
  <si>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</si>
  <si>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</si>
  <si>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</si>
  <si>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</si>
  <si>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</si>
  <si>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</si>
  <si>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</si>
  <si>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</si>
  <si>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</si>
  <si>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</si>
  <si>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</si>
  <si>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</si>
  <si>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</si>
  <si>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</si>
  <si>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</si>
  <si>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</si>
  <si>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</si>
  <si>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</si>
  <si>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</si>
  <si>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</si>
  <si>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</si>
  <si>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</si>
  <si>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</si>
  <si>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</si>
  <si>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</si>
  <si>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</si>
  <si>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</si>
  <si>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</si>
  <si>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</si>
  <si>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</si>
  <si>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</si>
  <si>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</si>
  <si>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</si>
  <si>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</si>
  <si>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</si>
  <si>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</si>
  <si>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</si>
  <si>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</si>
  <si>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</si>
  <si>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</si>
  <si>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</si>
  <si>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</si>
  <si>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</si>
  <si>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</si>
  <si>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</si>
  <si>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</si>
  <si>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</si>
  <si>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</si>
  <si>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</si>
  <si>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</si>
  <si>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</si>
  <si>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</si>
  <si>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</si>
  <si>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</si>
  <si>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</si>
  <si>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</si>
  <si>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</si>
  <si>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</si>
  <si>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</si>
  <si>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</si>
  <si>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</si>
  <si>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</si>
  <si>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</si>
  <si>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</si>
  <si>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</si>
  <si>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</si>
  <si>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</si>
  <si>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</si>
  <si>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</si>
  <si>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</si>
  <si>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</si>
  <si>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</si>
  <si>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</si>
  <si>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</si>
  <si>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</si>
  <si>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</si>
  <si>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</si>
  <si>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</si>
  <si>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</si>
  <si>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</si>
  <si>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</si>
  <si>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</si>
  <si>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</si>
  <si>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</si>
  <si>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</si>
  <si>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</si>
  <si>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</si>
  <si>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</si>
  <si>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</si>
  <si>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</si>
  <si>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</si>
  <si>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</si>
  <si>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</si>
  <si>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</si>
  <si>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</si>
  <si>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</si>
  <si>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</si>
  <si>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</si>
  <si>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</si>
  <si>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</si>
  <si>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</si>
  <si>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</si>
  <si>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</si>
  <si>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</si>
  <si>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</si>
  <si>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</si>
  <si>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</si>
  <si>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</si>
  <si>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</si>
  <si>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</si>
  <si>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</si>
  <si>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</si>
  <si>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</si>
  <si>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</si>
  <si>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</si>
  <si>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</si>
  <si>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</si>
  <si>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</si>
  <si>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</si>
  <si>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</si>
  <si>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</si>
  <si>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</si>
  <si>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</si>
  <si>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</si>
  <si>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</si>
  <si>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</si>
  <si>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</si>
  <si>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</si>
  <si>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</si>
  <si>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</si>
  <si>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</si>
  <si>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</si>
  <si>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</si>
  <si>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</si>
  <si>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</si>
  <si>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</si>
  <si>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</si>
  <si>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</si>
  <si>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</si>
  <si>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</si>
  <si>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</si>
  <si>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</si>
  <si>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</si>
  <si>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</si>
  <si>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</si>
  <si>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</si>
  <si>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</si>
  <si>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</si>
  <si>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</si>
  <si>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</si>
  <si>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</si>
  <si>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</si>
  <si>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</si>
  <si>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</si>
  <si>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</si>
  <si>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</si>
  <si>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</si>
  <si>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</si>
  <si>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</si>
  <si>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</si>
  <si>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</si>
  <si>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</si>
  <si>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</si>
  <si>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</si>
  <si>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</si>
  <si>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</si>
  <si>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</si>
  <si>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</si>
  <si>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</si>
  <si>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</si>
  <si>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</si>
  <si>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</si>
  <si>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</si>
  <si>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</si>
  <si>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</si>
  <si>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</si>
  <si>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</si>
  <si>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</si>
  <si>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</si>
  <si>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</si>
  <si>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</si>
  <si>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</si>
  <si>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</si>
  <si>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</si>
  <si>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</si>
  <si>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</si>
  <si>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</si>
  <si>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</si>
  <si>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</si>
  <si>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</si>
  <si>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</si>
  <si>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</si>
  <si>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</si>
  <si>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</si>
  <si>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</si>
  <si>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</si>
  <si>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</si>
  <si>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</si>
  <si>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</si>
  <si>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</si>
  <si>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</si>
  <si>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</si>
  <si>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</si>
  <si>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</si>
  <si>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</si>
  <si>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</si>
  <si>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</si>
  <si>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</si>
  <si>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</si>
  <si>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</si>
  <si>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</si>
  <si>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</si>
  <si>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</si>
  <si>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</si>
  <si>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</si>
  <si>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</si>
  <si>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</si>
  <si>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</si>
  <si>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</si>
  <si>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</si>
  <si>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</si>
  <si>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</si>
  <si>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</si>
  <si>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</si>
  <si>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</si>
  <si>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</si>
  <si>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</si>
  <si>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</si>
  <si>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</si>
  <si>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</si>
  <si>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</si>
  <si>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</si>
  <si>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</si>
  <si>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</si>
  <si>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</si>
  <si>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</si>
  <si>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</si>
  <si>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</si>
  <si>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</si>
  <si>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</si>
  <si>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</si>
  <si>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</si>
  <si>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</si>
  <si>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</si>
  <si>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</si>
  <si>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</si>
  <si>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</si>
  <si>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</si>
  <si>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</si>
  <si>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</si>
  <si>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</si>
  <si>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</si>
  <si>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</si>
  <si>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</si>
  <si>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</si>
  <si>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</si>
  <si>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</si>
  <si>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</si>
  <si>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</si>
  <si>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</si>
  <si>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</si>
  <si>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</si>
  <si>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</si>
  <si>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</si>
  <si>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</si>
  <si>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</si>
  <si>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</si>
  <si>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</si>
  <si>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</si>
  <si>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</si>
  <si>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</si>
  <si>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</si>
  <si>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</si>
  <si>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</si>
  <si>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</si>
  <si>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</si>
  <si>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</si>
  <si>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</si>
  <si>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</si>
  <si>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</si>
  <si>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</si>
  <si>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</si>
  <si>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</si>
  <si>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</si>
  <si>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</si>
  <si>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</si>
  <si>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</si>
  <si>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</si>
  <si>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</si>
  <si>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</si>
  <si>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</si>
  <si>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</si>
  <si>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</si>
  <si>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</si>
  <si>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</si>
  <si>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</si>
  <si>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</si>
  <si>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</si>
  <si>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</si>
  <si>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</si>
  <si>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</si>
  <si>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</si>
  <si>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</si>
  <si>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</si>
  <si>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</si>
  <si>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</si>
  <si>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</si>
  <si>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</si>
  <si>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</si>
  <si>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</si>
  <si>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</si>
  <si>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</si>
  <si>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</si>
  <si>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</si>
  <si>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</si>
  <si>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</si>
  <si>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</si>
  <si>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</si>
  <si>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</si>
  <si>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</si>
  <si>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</si>
  <si>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</si>
  <si>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</si>
  <si>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</si>
  <si>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</si>
  <si>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</si>
  <si>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</si>
  <si>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</si>
  <si>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</si>
  <si>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</si>
  <si>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</si>
  <si>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</si>
  <si>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</si>
  <si>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</si>
  <si>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</si>
  <si>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</si>
  <si>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</si>
  <si>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</si>
  <si>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</si>
  <si>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</si>
  <si>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</si>
  <si>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</si>
  <si>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</si>
  <si>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</si>
  <si>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</si>
  <si>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</si>
  <si>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</si>
  <si>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</si>
  <si>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</si>
  <si>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</si>
  <si>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</si>
  <si>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</si>
  <si>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</si>
  <si>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</si>
  <si>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</si>
  <si>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</si>
  <si>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</si>
  <si>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</si>
  <si>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</si>
  <si>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</si>
  <si>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</si>
  <si>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</si>
  <si>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</si>
  <si>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</si>
  <si>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</si>
  <si>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</si>
  <si>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</si>
  <si>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</si>
  <si>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</si>
  <si>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</si>
  <si>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</si>
  <si>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</si>
  <si>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</si>
  <si>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</si>
  <si>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</si>
  <si>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</si>
  <si>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</si>
  <si>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</si>
  <si>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</si>
  <si>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</si>
  <si>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</si>
  <si>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</si>
  <si>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</si>
  <si>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</si>
  <si>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</si>
  <si>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</si>
  <si>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</si>
  <si>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</si>
  <si>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</si>
  <si>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</si>
  <si>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</si>
  <si>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</si>
  <si>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</si>
  <si>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</si>
  <si>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</si>
  <si>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</si>
  <si>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</si>
  <si>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</si>
  <si>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</si>
  <si>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</si>
  <si>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</si>
  <si>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</si>
  <si>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</si>
  <si>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</si>
  <si>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</si>
  <si>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</si>
  <si>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</si>
  <si>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</si>
  <si>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</si>
  <si>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</si>
  <si>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</si>
  <si>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</si>
  <si>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</si>
  <si>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</si>
  <si>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</si>
  <si>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</si>
  <si>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</si>
  <si>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</si>
  <si>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</si>
  <si>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</si>
  <si>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</si>
  <si>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</si>
  <si>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</si>
  <si>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</si>
  <si>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</si>
  <si>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</si>
  <si>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</si>
  <si>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</si>
  <si>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</si>
  <si>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</si>
  <si>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</si>
  <si>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</si>
  <si>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</si>
  <si>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</si>
  <si>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</si>
  <si>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</si>
  <si>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</si>
  <si>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</si>
  <si>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</si>
  <si>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</si>
  <si>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</si>
  <si>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</si>
  <si>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</si>
  <si>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</si>
  <si>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</si>
  <si>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</si>
  <si>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</si>
  <si>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</si>
  <si>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</si>
  <si>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</si>
  <si>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</si>
  <si>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</si>
  <si>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</si>
  <si>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</si>
  <si>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</si>
  <si>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</si>
  <si>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</si>
  <si>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</si>
  <si>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</si>
  <si>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</si>
  <si>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</si>
  <si>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</si>
  <si>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</si>
  <si>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</si>
  <si>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</si>
  <si>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</si>
  <si>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</si>
  <si>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</si>
  <si>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</si>
  <si>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</si>
  <si>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</si>
  <si>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</si>
  <si>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</si>
  <si>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</si>
  <si>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</si>
  <si>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</si>
  <si>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</si>
  <si>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</si>
  <si>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</si>
  <si>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</si>
  <si>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</si>
  <si>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</si>
  <si>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</si>
  <si>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</si>
  <si>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</si>
  <si>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</si>
  <si>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</si>
  <si>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</si>
  <si>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</si>
  <si>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</si>
  <si>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</si>
  <si>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</si>
  <si>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</si>
  <si>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</si>
  <si>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</si>
  <si>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</si>
  <si>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</si>
  <si>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</si>
  <si>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</si>
  <si>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</si>
  <si>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</si>
  <si>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</si>
  <si>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</si>
  <si>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</si>
  <si>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</si>
  <si>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</si>
  <si>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</si>
  <si>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</si>
  <si>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</si>
  <si>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</si>
  <si>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</si>
  <si>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</si>
  <si>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</si>
  <si>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</si>
  <si>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</si>
  <si>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</si>
  <si>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</si>
  <si>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</si>
  <si>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</si>
  <si>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</si>
  <si>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</si>
  <si>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</si>
  <si>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</si>
  <si>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</si>
  <si>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</si>
  <si>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</si>
  <si>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</si>
  <si>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</si>
  <si>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</si>
  <si>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</si>
  <si>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</si>
  <si>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</si>
  <si>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</si>
  <si>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</si>
  <si>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</si>
  <si>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</si>
  <si>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</si>
  <si>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</si>
  <si>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</si>
  <si>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</si>
  <si>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</si>
  <si>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</si>
  <si>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</si>
  <si>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</si>
  <si>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</si>
  <si>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</si>
  <si>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</si>
  <si>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</si>
  <si>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</si>
  <si>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</si>
  <si>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</si>
  <si>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</si>
  <si>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</si>
  <si>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</si>
  <si>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</si>
  <si>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</si>
  <si>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</si>
  <si>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</si>
  <si>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</si>
  <si>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</si>
  <si>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</si>
  <si>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</si>
  <si>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</si>
  <si>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</si>
  <si>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</si>
  <si>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</si>
  <si>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</si>
  <si>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</si>
  <si>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</si>
  <si>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</si>
  <si>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</si>
  <si>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</si>
  <si>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</si>
  <si>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</si>
  <si>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</si>
  <si>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</si>
  <si>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</si>
  <si>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</si>
  <si>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</si>
  <si>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</si>
  <si>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</si>
  <si>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</si>
  <si>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</si>
  <si>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</si>
  <si>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</si>
  <si>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</si>
  <si>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</si>
  <si>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</si>
  <si>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</si>
  <si>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</si>
  <si>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</si>
  <si>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</si>
  <si>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</si>
  <si>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</si>
  <si>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</si>
  <si>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</si>
  <si>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</si>
  <si>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</si>
  <si>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</si>
  <si>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</si>
  <si>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</si>
  <si>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</si>
  <si>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</si>
  <si>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</si>
  <si>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</si>
  <si>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</si>
  <si>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</si>
  <si>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</si>
  <si>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</si>
  <si>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</si>
  <si>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</si>
  <si>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</si>
  <si>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</si>
  <si>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</si>
  <si>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</si>
  <si>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</si>
  <si>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</si>
  <si>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</si>
  <si>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</si>
  <si>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</si>
  <si>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</si>
  <si>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</si>
  <si>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</si>
  <si>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</si>
  <si>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</si>
  <si>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</si>
  <si>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</si>
  <si>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</si>
  <si>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</si>
  <si>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</si>
  <si>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</si>
  <si>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</si>
  <si>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</si>
  <si>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</si>
  <si>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</si>
  <si>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</si>
  <si>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</si>
  <si>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</si>
  <si>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</si>
  <si>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</si>
  <si>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</si>
  <si>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</si>
  <si>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</si>
  <si>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</si>
  <si>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</si>
  <si>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</si>
  <si>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</si>
  <si>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</si>
  <si>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</si>
  <si>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</si>
  <si>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</si>
  <si>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</si>
  <si>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</si>
  <si>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</si>
  <si>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</si>
  <si>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</si>
  <si>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</si>
  <si>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</si>
  <si>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</si>
  <si>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</si>
  <si>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</si>
  <si>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</si>
  <si>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</si>
  <si>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</si>
  <si>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</si>
  <si>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</si>
  <si>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</si>
  <si>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</si>
  <si>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</si>
  <si>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</si>
  <si>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</si>
  <si>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</si>
  <si>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</si>
  <si>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</si>
  <si>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</si>
  <si>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</si>
  <si>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</si>
  <si>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</si>
  <si>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</si>
  <si>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</si>
  <si>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</si>
  <si>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</si>
  <si>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</si>
  <si>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</si>
  <si>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</si>
  <si>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</si>
  <si>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</si>
  <si>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</si>
  <si>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</si>
  <si>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</si>
  <si>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</si>
  <si>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</si>
  <si>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</si>
  <si>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</si>
  <si>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</si>
  <si>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</si>
  <si>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</si>
  <si>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</si>
  <si>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</si>
  <si>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</si>
  <si>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</si>
  <si>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</si>
  <si>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</si>
  <si>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</si>
  <si>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</si>
  <si>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</si>
  <si>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</si>
  <si>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</si>
  <si>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</si>
  <si>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</si>
  <si>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</si>
  <si>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</si>
  <si>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</si>
  <si>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</si>
  <si>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</si>
  <si>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</si>
  <si>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</si>
  <si>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</si>
  <si>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</si>
  <si>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</si>
  <si>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</si>
  <si>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</si>
  <si>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</si>
  <si>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</si>
  <si>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</si>
  <si>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</si>
  <si>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</si>
  <si>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</si>
  <si>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</si>
  <si>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</si>
  <si>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</si>
  <si>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</si>
  <si>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</si>
  <si>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</si>
  <si>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</si>
  <si>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</si>
  <si>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</si>
  <si>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</si>
  <si>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</si>
  <si>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</si>
  <si>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</si>
  <si>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</si>
  <si>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</si>
  <si>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</si>
  <si>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</si>
  <si>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</si>
  <si>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</si>
  <si>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</si>
  <si>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</si>
  <si>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</si>
  <si>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</si>
  <si>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</si>
  <si>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</si>
  <si>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</si>
  <si>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</si>
  <si>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</si>
  <si>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</si>
  <si>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</si>
  <si>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</si>
  <si>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</si>
  <si>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</si>
  <si>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</si>
  <si>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</si>
  <si>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</si>
  <si>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</si>
  <si>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</si>
  <si>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</si>
  <si>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</si>
  <si>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</si>
  <si>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</si>
  <si>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</si>
  <si>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</si>
  <si>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</si>
  <si>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</si>
  <si>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</si>
  <si>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</si>
  <si>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</si>
  <si>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</si>
  <si>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</si>
  <si>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</si>
  <si>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</si>
  <si>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</si>
  <si>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</si>
  <si>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</si>
  <si>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</si>
  <si>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</si>
  <si>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</si>
  <si>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</si>
  <si>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</si>
  <si>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</si>
  <si>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</si>
  <si>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</si>
  <si>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</si>
  <si>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</si>
  <si>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</si>
  <si>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</si>
  <si>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</si>
  <si>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</si>
  <si>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</si>
  <si>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</si>
  <si>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</si>
  <si>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</si>
  <si>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</si>
  <si>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</si>
  <si>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</si>
  <si>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</si>
  <si>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</si>
  <si>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</si>
  <si>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</si>
  <si>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</si>
  <si>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</si>
  <si>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</si>
  <si>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</si>
  <si>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</si>
  <si>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</si>
  <si>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</si>
  <si>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</si>
  <si>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</si>
  <si>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</si>
  <si>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</si>
  <si>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</si>
  <si>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</si>
  <si>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</si>
  <si>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</si>
  <si>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</si>
  <si>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</si>
  <si>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</si>
  <si>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</si>
  <si>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</si>
  <si>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</si>
  <si>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</si>
  <si>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</si>
  <si>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</si>
  <si>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</si>
  <si>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</si>
  <si>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</si>
  <si>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</si>
  <si>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</si>
  <si>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</si>
  <si>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</si>
  <si>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</si>
  <si>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</si>
  <si>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</si>
  <si>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</si>
  <si>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</si>
  <si>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</si>
  <si>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</si>
  <si>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</si>
  <si>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</si>
  <si>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</si>
  <si>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</si>
  <si>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</si>
  <si>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</si>
  <si>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</si>
  <si>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</si>
  <si>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</si>
  <si>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</si>
  <si>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</si>
  <si>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</si>
  <si>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</si>
  <si>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</si>
  <si>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</si>
  <si>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</si>
  <si>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</si>
  <si>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</si>
  <si>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</si>
  <si>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</si>
  <si>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</si>
  <si>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</si>
  <si>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</si>
  <si>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</si>
  <si>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</si>
  <si>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</si>
  <si>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</si>
  <si>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</si>
  <si>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</si>
  <si>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</si>
  <si>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</si>
  <si>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</si>
  <si>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</si>
  <si>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</si>
  <si>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</si>
  <si>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</si>
  <si>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</si>
  <si>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</si>
  <si>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</si>
  <si>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</si>
  <si>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</si>
  <si>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</si>
  <si>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</si>
  <si>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</si>
  <si>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</si>
  <si>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</si>
  <si>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</si>
  <si>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</si>
  <si>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</si>
  <si>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</si>
  <si>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</si>
  <si>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</si>
  <si>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</si>
  <si>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</si>
  <si>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</si>
  <si>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</si>
  <si>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</si>
  <si>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</si>
  <si>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</si>
  <si>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</si>
  <si>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</si>
  <si>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</si>
  <si>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</si>
  <si>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</si>
  <si>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</si>
  <si>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</si>
  <si>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</si>
  <si>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</si>
  <si>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</si>
  <si>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</si>
  <si>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</si>
  <si>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</si>
  <si>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</si>
  <si>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</si>
  <si>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</si>
  <si>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</si>
  <si>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</si>
  <si>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</si>
  <si>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</si>
  <si>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</si>
  <si>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</si>
  <si>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</si>
  <si>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</si>
  <si>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</si>
  <si>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</si>
  <si>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</si>
  <si>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</si>
  <si>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</si>
  <si>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</si>
  <si>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</si>
  <si>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</si>
  <si>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</si>
  <si>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</si>
  <si>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</si>
  <si>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</si>
  <si>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</si>
  <si>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</si>
  <si>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</si>
  <si>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</si>
  <si>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</si>
  <si>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</si>
  <si>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</si>
  <si>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</si>
  <si>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</si>
  <si>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</si>
  <si>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</si>
  <si>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</si>
  <si>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</si>
  <si>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</si>
  <si>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</si>
  <si>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</si>
  <si>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</si>
  <si>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</si>
  <si>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</si>
  <si>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</si>
  <si>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</si>
  <si>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</si>
  <si>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</si>
  <si>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</si>
  <si>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</si>
  <si>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</si>
  <si>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</si>
  <si>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</si>
  <si>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</si>
  <si>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</si>
  <si>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</si>
  <si>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</si>
  <si>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</si>
  <si>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</si>
  <si>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</si>
  <si>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</si>
  <si>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</si>
  <si>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</si>
  <si>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</si>
  <si>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</si>
  <si>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</si>
  <si>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</si>
  <si>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</si>
  <si>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</si>
  <si>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</si>
  <si>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</si>
  <si>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</si>
  <si>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</si>
  <si>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</si>
  <si>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</si>
  <si>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</si>
  <si>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</si>
  <si>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</si>
  <si>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</si>
  <si>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</si>
  <si>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</si>
  <si>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</si>
  <si>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</si>
  <si>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</si>
  <si>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</si>
  <si>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</si>
  <si>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</si>
  <si>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</si>
  <si>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</si>
  <si>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</si>
  <si>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</si>
  <si>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</si>
  <si>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</si>
  <si>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</si>
  <si>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</si>
  <si>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</si>
  <si>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</si>
  <si>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</si>
  <si>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</si>
  <si>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</si>
  <si>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</si>
  <si>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</si>
  <si>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</si>
  <si>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</si>
  <si>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</si>
  <si>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</si>
  <si>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</si>
  <si>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</si>
  <si>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</si>
  <si>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</si>
  <si>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</si>
  <si>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</si>
  <si>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</si>
  <si>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</si>
  <si>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</si>
  <si>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</si>
  <si>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</si>
  <si>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</si>
  <si>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</si>
  <si>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</si>
  <si>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</si>
  <si>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</si>
  <si>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</si>
  <si>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</si>
  <si>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</si>
  <si>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</si>
  <si>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</si>
  <si>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</si>
  <si>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</si>
  <si>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</si>
  <si>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</si>
  <si>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</si>
  <si>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</si>
  <si>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</si>
  <si>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</si>
  <si>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</si>
  <si>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</si>
  <si>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</si>
  <si>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</si>
  <si>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</si>
  <si>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</si>
  <si>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</si>
  <si>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</si>
  <si>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</si>
  <si>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</si>
  <si>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</si>
  <si>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</si>
  <si>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</si>
  <si>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</si>
  <si>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</si>
  <si>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</si>
  <si>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</si>
  <si>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</si>
  <si>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</si>
  <si>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</si>
  <si>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</si>
  <si>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</si>
  <si>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</si>
  <si>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</si>
  <si>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</si>
  <si>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</si>
  <si>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</si>
  <si>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</si>
  <si>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</si>
  <si>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</si>
  <si>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</si>
  <si>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</si>
  <si>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</si>
  <si>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</si>
  <si>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</si>
  <si>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</si>
  <si>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</si>
  <si>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</si>
  <si>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</si>
  <si>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</si>
  <si>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</si>
  <si>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</si>
  <si>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</si>
  <si>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</si>
  <si>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</si>
  <si>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</si>
  <si>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</si>
  <si>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</si>
  <si>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</si>
  <si>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</si>
  <si>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</si>
  <si>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</si>
  <si>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</si>
  <si>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</si>
  <si>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</si>
  <si>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</si>
  <si>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</si>
  <si>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</si>
  <si>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</si>
  <si>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</si>
  <si>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</si>
  <si>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</si>
  <si>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</si>
  <si>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</si>
  <si>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</si>
  <si>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</si>
  <si>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</si>
  <si>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</si>
  <si>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</si>
  <si>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</si>
  <si>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</si>
  <si>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</si>
  <si>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</si>
  <si>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</si>
  <si>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</si>
  <si>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</si>
  <si>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</si>
  <si>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</si>
  <si>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</si>
  <si>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</si>
  <si>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</si>
  <si>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</si>
  <si>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</si>
  <si>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</si>
  <si>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</si>
  <si>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</si>
  <si>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</si>
  <si>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</si>
  <si>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</si>
  <si>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</si>
  <si>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</si>
  <si>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</si>
  <si>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</si>
  <si>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</si>
  <si>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</si>
  <si>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</si>
  <si>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</si>
  <si>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</si>
  <si>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</si>
  <si>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</si>
  <si>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</si>
  <si>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</si>
  <si>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</si>
  <si>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</si>
  <si>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</si>
  <si>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</si>
  <si>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</si>
  <si>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</si>
  <si>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</si>
  <si>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</si>
  <si>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</si>
  <si>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</si>
  <si>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</si>
  <si>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</si>
  <si>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</si>
  <si>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</si>
  <si>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</si>
  <si>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</si>
  <si>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</si>
  <si>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</si>
  <si>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</si>
  <si>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</si>
  <si>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</si>
  <si>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</si>
  <si>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</si>
  <si>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</si>
  <si>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</si>
  <si>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</si>
  <si>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</si>
  <si>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</si>
  <si>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</si>
  <si>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</si>
  <si>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</si>
  <si>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</si>
  <si>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</si>
  <si>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</si>
  <si>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</si>
  <si>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</si>
  <si>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</si>
  <si>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</si>
  <si>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</si>
  <si>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</si>
  <si>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</si>
  <si>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</si>
  <si>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</si>
  <si>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</si>
  <si>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</si>
  <si>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</si>
  <si>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</si>
  <si>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</si>
  <si>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</si>
  <si>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</si>
  <si>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</si>
  <si>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</si>
  <si>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</si>
  <si>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</si>
  <si>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</si>
  <si>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</si>
  <si>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</si>
  <si>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</si>
  <si>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</si>
  <si>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</si>
  <si>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</si>
  <si>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</si>
  <si>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</si>
  <si>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</si>
  <si>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</si>
  <si>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</si>
  <si>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</si>
  <si>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</si>
  <si>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</si>
  <si>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</si>
  <si>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</si>
  <si>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</si>
  <si>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</si>
  <si>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</si>
  <si>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</si>
  <si>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</si>
  <si>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</si>
  <si>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</si>
  <si>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</si>
  <si>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</si>
  <si>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</si>
  <si>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</si>
  <si>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</si>
  <si>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</si>
  <si>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</si>
  <si>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</si>
  <si>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</si>
  <si>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</si>
  <si>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</si>
  <si>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</si>
  <si>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</si>
  <si>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</si>
  <si>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</si>
  <si>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</si>
  <si>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</si>
  <si>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</si>
  <si>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</si>
  <si>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</si>
  <si>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</si>
  <si>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</si>
  <si>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</si>
  <si>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</si>
  <si>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</si>
  <si>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</si>
  <si>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</si>
  <si>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</si>
  <si>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</si>
  <si>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</si>
  <si>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</si>
  <si>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</si>
  <si>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</si>
  <si>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</si>
  <si>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</si>
  <si>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</si>
  <si>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</si>
  <si>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</si>
  <si>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</si>
  <si>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</si>
  <si>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</si>
  <si>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</si>
  <si>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</si>
  <si>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</si>
  <si>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</si>
  <si>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</si>
  <si>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</si>
  <si>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</si>
  <si>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</si>
  <si>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</si>
  <si>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</si>
  <si>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</si>
  <si>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</si>
  <si>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</si>
  <si>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</si>
  <si>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</si>
  <si>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</si>
  <si>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</si>
  <si>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</si>
  <si>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</si>
  <si>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</si>
  <si>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</si>
  <si>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</si>
  <si>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</si>
  <si>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</si>
  <si>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</si>
  <si>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</si>
  <si>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</si>
  <si>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</si>
  <si>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</si>
  <si>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</si>
  <si>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</si>
  <si>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</si>
  <si>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</si>
  <si>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</si>
  <si>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</si>
  <si>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</si>
  <si>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</si>
  <si>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</si>
  <si>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</si>
  <si>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</si>
  <si>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</si>
  <si>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</si>
  <si>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</si>
  <si>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</si>
  <si>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</si>
  <si>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</si>
  <si>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</si>
  <si>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</si>
  <si>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</si>
  <si>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</si>
  <si>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</si>
  <si>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</si>
  <si>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</si>
  <si>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</si>
  <si>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</si>
  <si>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</si>
  <si>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</si>
  <si>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</si>
  <si>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</si>
  <si>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</si>
  <si>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</si>
  <si>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</si>
  <si>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</si>
  <si>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</si>
  <si>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</si>
  <si>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</si>
  <si>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</si>
  <si>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</si>
  <si>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</si>
  <si>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</si>
  <si>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</si>
  <si>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</si>
  <si>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</si>
  <si>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</si>
  <si>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</si>
  <si>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</si>
  <si>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</si>
  <si>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</si>
  <si>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</si>
  <si>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</si>
  <si>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</si>
  <si>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</si>
  <si>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</si>
  <si>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</si>
  <si>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</si>
  <si>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</si>
  <si>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</si>
  <si>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</si>
  <si>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</si>
  <si>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</si>
  <si>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</si>
  <si>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</si>
  <si>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</si>
  <si>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</si>
  <si>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</si>
  <si>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</si>
  <si>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</si>
  <si>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</si>
  <si>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</si>
  <si>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</si>
  <si>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</si>
  <si>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</si>
  <si>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</si>
  <si>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</si>
  <si>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</si>
  <si>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</si>
  <si>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</si>
  <si>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</si>
  <si>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</si>
  <si>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</si>
  <si>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</si>
  <si>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</si>
  <si>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</si>
  <si>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</si>
  <si>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</si>
  <si>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</si>
  <si>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</si>
  <si>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</si>
  <si>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</si>
  <si>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</si>
  <si>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</si>
  <si>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</si>
  <si>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</si>
  <si>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</si>
  <si>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</si>
  <si>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</si>
  <si>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</si>
  <si>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</si>
  <si>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</si>
  <si>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</si>
  <si>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</si>
  <si>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</si>
  <si>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</si>
  <si>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</si>
  <si>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</si>
  <si>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</si>
  <si>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</si>
  <si>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</si>
  <si>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</si>
  <si>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</si>
  <si>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</si>
  <si>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</si>
  <si>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</si>
  <si>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</si>
  <si>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</si>
  <si>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</si>
  <si>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</si>
  <si>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</si>
  <si>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</si>
  <si>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</si>
  <si>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</si>
  <si>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</si>
  <si>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</si>
  <si>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</si>
  <si>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</si>
  <si>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</si>
  <si>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</si>
  <si>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</si>
  <si>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</si>
  <si>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</si>
  <si>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</si>
  <si>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</si>
  <si>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</si>
  <si>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</si>
  <si>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</si>
  <si>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</si>
  <si>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</si>
  <si>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</si>
  <si>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</si>
  <si>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</si>
  <si>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</si>
  <si>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</si>
  <si>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</si>
  <si>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</si>
  <si>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</si>
  <si>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</si>
  <si>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</si>
  <si>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</si>
  <si>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</si>
  <si>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</si>
  <si>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</si>
  <si>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</si>
  <si>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</si>
  <si>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</si>
  <si>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</si>
  <si>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</si>
  <si>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</si>
  <si>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</si>
  <si>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</si>
  <si>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</si>
  <si>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</si>
  <si>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</si>
  <si>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</si>
  <si>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</si>
  <si>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</si>
  <si>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</si>
  <si>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</si>
  <si>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</si>
  <si>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</si>
  <si>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</si>
  <si>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</si>
  <si>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</si>
  <si>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</si>
  <si>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</si>
  <si>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</si>
  <si>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</si>
  <si>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</si>
  <si>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</si>
  <si>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</si>
  <si>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</si>
  <si>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</si>
  <si>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</si>
  <si>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</si>
  <si>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</si>
  <si>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</si>
  <si>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</si>
  <si>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</si>
  <si>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</si>
  <si>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</si>
  <si>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</si>
  <si>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</si>
  <si>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</si>
  <si>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</si>
  <si>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</si>
  <si>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</si>
  <si>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</si>
  <si>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</si>
  <si>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</si>
  <si>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</si>
  <si>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</si>
  <si>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</si>
  <si>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</si>
  <si>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</si>
  <si>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</si>
  <si>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</si>
  <si>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</si>
  <si>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</si>
  <si>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</si>
  <si>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</si>
  <si>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</si>
  <si>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</si>
  <si>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</si>
  <si>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</si>
  <si>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</si>
  <si>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</si>
  <si>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</si>
  <si>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</si>
  <si>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</si>
  <si>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</si>
  <si>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</si>
  <si>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</si>
  <si>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</si>
  <si>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</si>
  <si>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</si>
  <si>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</si>
  <si>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</si>
  <si>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</si>
  <si>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</si>
  <si>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</si>
  <si>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</si>
  <si>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</si>
  <si>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</si>
  <si>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</si>
  <si>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</si>
  <si>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</si>
  <si>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</si>
  <si>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</si>
  <si>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</si>
  <si>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</si>
  <si>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</si>
  <si>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</si>
  <si>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</si>
  <si>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</si>
  <si>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</si>
  <si>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</si>
  <si>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</si>
  <si>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</si>
  <si>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</si>
  <si>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</si>
  <si>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</si>
  <si>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</si>
  <si>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</si>
  <si>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</si>
  <si>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</si>
  <si>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</si>
  <si>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</si>
  <si>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</si>
  <si>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</si>
  <si>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</si>
  <si>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</si>
  <si>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</si>
  <si>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</si>
  <si>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</si>
  <si>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</si>
  <si>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</si>
  <si>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</si>
  <si>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</si>
  <si>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</si>
  <si>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</si>
  <si>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</si>
  <si>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</si>
  <si>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</si>
  <si>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</si>
  <si>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</si>
  <si>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</si>
  <si>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</si>
  <si>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</si>
  <si>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</si>
  <si>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</si>
  <si>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</si>
  <si>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</si>
  <si>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</si>
  <si>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</si>
  <si>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</si>
  <si>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</si>
  <si>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</si>
  <si>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</si>
  <si>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</si>
  <si>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</si>
  <si>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</si>
  <si>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</si>
  <si>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</si>
  <si>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</si>
  <si>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</si>
  <si>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</si>
  <si>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</si>
  <si>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</si>
  <si>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</si>
  <si>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</si>
  <si>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</si>
  <si>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</si>
  <si>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</si>
  <si>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</si>
  <si>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</si>
  <si>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</si>
  <si>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</si>
  <si>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</si>
  <si>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</si>
  <si>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</si>
  <si>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</si>
  <si>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</si>
  <si>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</si>
  <si>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</si>
  <si>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</si>
  <si>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</si>
  <si>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</si>
  <si>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</si>
  <si>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</si>
  <si>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</si>
  <si>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</si>
  <si>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</si>
  <si>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</si>
  <si>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</si>
  <si>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</si>
  <si>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</si>
  <si>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</si>
  <si>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</si>
  <si>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</si>
  <si>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</si>
  <si>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</si>
  <si>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</si>
  <si>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</si>
  <si>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</si>
  <si>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</si>
  <si>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</si>
  <si>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</si>
  <si>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</si>
  <si>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</si>
  <si>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</si>
  <si>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</si>
  <si>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</si>
  <si>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</si>
  <si>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</si>
  <si>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</si>
  <si>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</si>
  <si>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</si>
  <si>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</si>
  <si>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</si>
  <si>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</si>
  <si>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</si>
  <si>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</si>
  <si>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</si>
  <si>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</si>
  <si>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</si>
  <si>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</si>
  <si>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</si>
  <si>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</si>
  <si>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</si>
  <si>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</si>
  <si>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</si>
  <si>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</si>
  <si>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</si>
  <si>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</si>
  <si>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</si>
  <si>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</si>
  <si>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</si>
  <si>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</si>
  <si>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</si>
  <si>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</si>
  <si>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</si>
  <si>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</si>
  <si>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</si>
  <si>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</si>
  <si>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</si>
  <si>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</si>
  <si>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</si>
  <si>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</si>
  <si>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</si>
  <si>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</si>
  <si>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</si>
  <si>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</si>
  <si>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</si>
  <si>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</si>
  <si>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</si>
  <si>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</si>
  <si>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</si>
  <si>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</si>
  <si>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</si>
  <si>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</si>
  <si>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</si>
  <si>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</si>
  <si>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</si>
  <si>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</si>
  <si>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</si>
  <si>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</si>
  <si>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</si>
  <si>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</si>
  <si>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</si>
  <si>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</si>
  <si>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</si>
  <si>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</si>
  <si>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</si>
  <si>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</si>
  <si>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</si>
  <si>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</si>
  <si>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</si>
  <si>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</si>
  <si>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</si>
  <si>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</si>
  <si>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</si>
  <si>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</si>
  <si>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</si>
  <si>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</si>
  <si>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</si>
  <si>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</si>
  <si>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</si>
  <si>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</si>
  <si>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</si>
  <si>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</si>
  <si>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</si>
  <si>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</si>
  <si>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</si>
  <si>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</si>
  <si>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</si>
  <si>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</si>
  <si>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</si>
  <si>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</si>
  <si>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</si>
  <si>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</si>
  <si>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</si>
  <si>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</si>
  <si>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</si>
  <si>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</si>
  <si>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</si>
  <si>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</si>
  <si>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</si>
  <si>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</si>
  <si>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</si>
  <si>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</si>
  <si>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</si>
  <si>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</si>
  <si>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</si>
  <si>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</si>
  <si>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</si>
  <si>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</si>
  <si>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</si>
  <si>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</si>
  <si>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</si>
  <si>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</si>
  <si>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</si>
  <si>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</si>
  <si>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</si>
  <si>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</si>
  <si>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</si>
  <si>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</si>
  <si>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</si>
  <si>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</si>
  <si>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</si>
  <si>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</si>
  <si>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</si>
  <si>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</si>
  <si>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</si>
  <si>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</si>
  <si>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</si>
  <si>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</si>
  <si>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</si>
  <si>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</si>
  <si>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</si>
  <si>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</si>
  <si>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</si>
  <si>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</si>
  <si>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</si>
  <si>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</si>
  <si>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</si>
  <si>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</si>
  <si>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</si>
  <si>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</si>
  <si>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</si>
  <si>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</si>
  <si>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</si>
  <si>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</si>
  <si>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</si>
  <si>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</si>
  <si>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</si>
  <si>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</si>
  <si>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</si>
  <si>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</si>
  <si>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</si>
  <si>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</si>
  <si>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</si>
  <si>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</si>
  <si>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</si>
  <si>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</si>
  <si>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</si>
  <si>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</si>
  <si>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</si>
  <si>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</si>
  <si>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</si>
  <si>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</si>
  <si>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</si>
  <si>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</si>
  <si>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</si>
  <si>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</si>
  <si>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</si>
  <si>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</si>
  <si>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</si>
  <si>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</si>
  <si>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</si>
  <si>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</si>
  <si>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</si>
  <si>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</si>
  <si>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</si>
  <si>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</si>
  <si>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</si>
  <si>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</si>
  <si>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</si>
  <si>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</si>
  <si>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</si>
  <si>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</si>
  <si>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</si>
  <si>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</si>
  <si>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</si>
  <si>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</si>
  <si>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</si>
  <si>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</si>
  <si>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</si>
  <si>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</si>
  <si>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</si>
  <si>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</si>
  <si>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</si>
  <si>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</si>
  <si>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</si>
  <si>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</si>
  <si>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</si>
  <si>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</si>
  <si>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</si>
  <si>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</si>
  <si>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</si>
  <si>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</si>
  <si>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</si>
  <si>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</si>
  <si>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</si>
  <si>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</si>
  <si>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</si>
  <si>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</si>
  <si>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</si>
  <si>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</si>
  <si>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</si>
  <si>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</si>
  <si>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</si>
  <si>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</si>
  <si>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</si>
  <si>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</si>
  <si>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</si>
  <si>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</si>
  <si>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</si>
  <si>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</si>
  <si>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</si>
  <si>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</si>
  <si>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</si>
  <si>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</si>
  <si>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</si>
  <si>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</si>
  <si>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</si>
  <si>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</si>
  <si>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</si>
  <si>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</si>
  <si>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</si>
  <si>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</si>
  <si>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</si>
  <si>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</si>
  <si>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</si>
  <si>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</si>
  <si>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</si>
  <si>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</si>
  <si>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</si>
  <si>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</si>
  <si>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</si>
  <si>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</si>
  <si>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</si>
  <si>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</si>
  <si>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</si>
  <si>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</si>
  <si>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</si>
  <si>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</si>
  <si>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</si>
  <si>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</si>
  <si>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</si>
  <si>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</si>
  <si>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</si>
  <si>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</si>
  <si>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</si>
  <si>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</si>
  <si>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</si>
  <si>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</si>
  <si>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</si>
  <si>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</si>
  <si>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</si>
  <si>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</si>
  <si>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</si>
  <si>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</si>
  <si>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</si>
  <si>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</si>
  <si>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</si>
  <si>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</si>
  <si>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</si>
  <si>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</si>
  <si>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</si>
  <si>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</si>
  <si>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</si>
  <si>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</si>
  <si>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</si>
  <si>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</si>
  <si>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</si>
  <si>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</si>
  <si>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</si>
  <si>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</si>
  <si>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</si>
  <si>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</si>
  <si>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</si>
  <si>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</si>
  <si>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</si>
  <si>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</si>
  <si>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</si>
  <si>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</si>
  <si>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</si>
  <si>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</si>
  <si>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</si>
  <si>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</si>
  <si>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</si>
  <si>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</si>
  <si>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</si>
  <si>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</si>
  <si>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</si>
  <si>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</si>
  <si>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</si>
  <si>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</si>
  <si>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</si>
  <si>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</si>
  <si>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</si>
  <si>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</si>
  <si>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</si>
  <si>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</si>
  <si>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</si>
  <si>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</si>
  <si>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</si>
  <si>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</si>
  <si>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</si>
  <si>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</si>
  <si>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</si>
  <si>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</si>
  <si>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</si>
  <si>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</si>
  <si>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</si>
  <si>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</si>
  <si>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</si>
  <si>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</si>
  <si>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</si>
  <si>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</si>
  <si>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</si>
  <si>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</si>
  <si>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</si>
  <si>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</si>
  <si>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</si>
  <si>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</si>
  <si>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</si>
  <si>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</si>
  <si>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</si>
  <si>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</si>
  <si>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</si>
  <si>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</si>
  <si>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</si>
  <si>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</si>
  <si>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</si>
  <si>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</si>
  <si>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</si>
  <si>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</si>
  <si>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</si>
  <si>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</si>
  <si>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</si>
  <si>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</si>
  <si>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</si>
  <si>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</si>
  <si>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</si>
  <si>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</si>
  <si>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</si>
  <si>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</si>
  <si>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</si>
  <si>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</si>
  <si>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</si>
  <si>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</si>
  <si>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</si>
  <si>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</si>
  <si>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</si>
  <si>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</si>
  <si>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</si>
  <si>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</si>
  <si>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</si>
  <si>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</si>
  <si>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</si>
  <si>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</si>
  <si>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</si>
  <si>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</si>
  <si>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</si>
  <si>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</si>
  <si>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</si>
  <si>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</si>
  <si>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</si>
  <si>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</si>
  <si>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</si>
  <si>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</si>
  <si>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</si>
  <si>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</si>
  <si>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</si>
  <si>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</si>
  <si>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</si>
  <si>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</si>
  <si>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</si>
  <si>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</si>
  <si>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</si>
  <si>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</si>
  <si>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</si>
  <si>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</si>
  <si>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</si>
  <si>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</si>
  <si>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</si>
  <si>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</si>
  <si>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</si>
  <si>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</si>
  <si>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</si>
  <si>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</si>
  <si>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</si>
  <si>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</si>
  <si>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</si>
  <si>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</si>
  <si>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</si>
  <si>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</si>
  <si>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</si>
  <si>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</si>
  <si>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</si>
  <si>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</si>
  <si>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</si>
  <si>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</si>
  <si>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</si>
  <si>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</si>
  <si>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</si>
  <si>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</si>
  <si>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</si>
  <si>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</si>
  <si>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</si>
  <si>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</si>
  <si>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</si>
  <si>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</si>
  <si>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</si>
  <si>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</si>
  <si>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</si>
  <si>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</si>
  <si>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</si>
  <si>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</si>
  <si>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</si>
  <si>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</si>
  <si>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</si>
  <si>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</si>
  <si>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</si>
  <si>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</si>
  <si>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</si>
  <si>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</si>
  <si>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</si>
  <si>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</si>
  <si>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</si>
  <si>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</si>
  <si>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</si>
  <si>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</si>
  <si>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</si>
  <si>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</si>
  <si>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</si>
  <si>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</si>
  <si>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</si>
  <si>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</si>
  <si>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</si>
  <si>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</si>
  <si>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</si>
  <si>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</si>
  <si>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</si>
  <si>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</si>
  <si>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</si>
  <si>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</si>
  <si>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</si>
  <si>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</si>
  <si>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</si>
  <si>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</si>
  <si>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</si>
  <si>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</si>
  <si>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</si>
  <si>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</si>
  <si>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</si>
  <si>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</si>
  <si>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</si>
  <si>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</si>
  <si>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</si>
  <si>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</si>
  <si>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</si>
  <si>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</si>
  <si>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</si>
  <si>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</si>
  <si>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</si>
  <si>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</si>
  <si>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</si>
  <si>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</si>
  <si>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</si>
  <si>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</si>
  <si>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</si>
  <si>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</si>
  <si>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</si>
  <si>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</si>
  <si>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</si>
  <si>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</si>
  <si>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</si>
  <si>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</si>
  <si>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</si>
  <si>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</si>
  <si>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</si>
  <si>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</si>
  <si>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</si>
  <si>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</si>
  <si>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</si>
  <si>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</si>
  <si>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</si>
  <si>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</si>
  <si>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</si>
  <si>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</si>
  <si>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</si>
  <si>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</si>
  <si>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</si>
  <si>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</si>
  <si>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</si>
  <si>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</si>
  <si>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</si>
  <si>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</si>
  <si>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</si>
  <si>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</si>
  <si>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</si>
  <si>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</si>
  <si>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</si>
  <si>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</si>
  <si>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</si>
  <si>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</si>
  <si>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</si>
  <si>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</si>
  <si>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</si>
  <si>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</si>
  <si>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</si>
  <si>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</si>
  <si>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</si>
  <si>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</si>
  <si>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</si>
  <si>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</si>
  <si>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</si>
  <si>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</si>
  <si>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</si>
  <si>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</si>
  <si>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</si>
  <si>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</si>
  <si>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</si>
  <si>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</si>
  <si>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</si>
  <si>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</si>
  <si>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</si>
  <si>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</si>
  <si>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</si>
  <si>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</si>
  <si>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</si>
  <si>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</si>
  <si>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</si>
  <si>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</si>
  <si>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</si>
  <si>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</si>
  <si>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</si>
  <si>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</si>
  <si>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</si>
  <si>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</si>
  <si>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</si>
  <si>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</si>
  <si>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</si>
  <si>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</si>
  <si>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</si>
  <si>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</si>
  <si>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</si>
  <si>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</si>
  <si>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</si>
  <si>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</si>
  <si>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</si>
  <si>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</si>
  <si>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</si>
  <si>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</si>
  <si>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</si>
  <si>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</si>
  <si>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</si>
  <si>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</si>
  <si>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</si>
  <si>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</si>
  <si>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</si>
  <si>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</si>
  <si>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</si>
  <si>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</si>
  <si>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</si>
  <si>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</si>
  <si>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</si>
  <si>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</si>
  <si>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</si>
  <si>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</si>
  <si>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</si>
  <si>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</si>
  <si>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</si>
  <si>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</si>
  <si>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</si>
  <si>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</si>
  <si>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</si>
  <si>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</si>
  <si>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</si>
  <si>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</si>
  <si>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</si>
  <si>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</si>
  <si>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</si>
  <si>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</si>
  <si>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</si>
  <si>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</si>
  <si>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</si>
  <si>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</si>
  <si>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</si>
  <si>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</si>
  <si>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</si>
  <si>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</si>
  <si>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</si>
  <si>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</si>
  <si>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</si>
  <si>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</si>
  <si>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</si>
  <si>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</si>
  <si>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</si>
  <si>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</si>
  <si>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</si>
  <si>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</si>
  <si>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</si>
  <si>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</si>
  <si>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</si>
  <si>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</si>
  <si>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</si>
  <si>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</si>
  <si>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</si>
  <si>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</si>
  <si>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</si>
  <si>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</si>
  <si>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</si>
  <si>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</si>
  <si>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</si>
  <si>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</si>
  <si>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</si>
  <si>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</si>
  <si>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</si>
  <si>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</si>
  <si>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</si>
  <si>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</si>
  <si>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</si>
  <si>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</si>
  <si>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</si>
  <si>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</si>
  <si>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</si>
  <si>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</si>
  <si>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</si>
  <si>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</si>
  <si>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</si>
  <si>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</si>
  <si>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</si>
  <si>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</si>
  <si>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</si>
  <si>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</si>
  <si>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</si>
  <si>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</si>
  <si>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</si>
  <si>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</si>
  <si>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</si>
  <si>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</si>
  <si>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</si>
  <si>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</si>
  <si>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</si>
  <si>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</si>
  <si>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</si>
  <si>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</si>
  <si>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</si>
  <si>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</si>
  <si>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</si>
  <si>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</si>
  <si>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</si>
  <si>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</si>
  <si>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</si>
  <si>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</si>
  <si>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</si>
  <si>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</si>
  <si>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</si>
  <si>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</si>
  <si>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</si>
  <si>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</si>
  <si>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</si>
  <si>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</si>
  <si>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</si>
  <si>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</si>
  <si>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</si>
  <si>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</si>
  <si>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</si>
  <si>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</si>
  <si>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</si>
  <si>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</si>
  <si>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</si>
  <si>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</si>
  <si>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</si>
  <si>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</si>
  <si>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</si>
  <si>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</si>
  <si>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</si>
  <si>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</si>
  <si>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</si>
  <si>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</si>
  <si>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</si>
  <si>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</si>
  <si>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</si>
  <si>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</si>
  <si>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</si>
  <si>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</si>
  <si>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</si>
  <si>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</si>
  <si>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</si>
  <si>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</si>
  <si>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</si>
  <si>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</si>
  <si>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</si>
  <si>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</si>
  <si>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</si>
  <si>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</si>
  <si>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</si>
  <si>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</si>
  <si>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</si>
  <si>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</si>
  <si>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</si>
  <si>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</si>
  <si>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</si>
  <si>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</si>
  <si>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</si>
  <si>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</si>
  <si>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</si>
  <si>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</si>
  <si>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</si>
  <si>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</si>
  <si>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</si>
  <si>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</si>
  <si>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</si>
  <si>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</si>
  <si>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</si>
  <si>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</si>
  <si>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</si>
  <si>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</si>
  <si>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</si>
  <si>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</si>
  <si>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</si>
  <si>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</si>
  <si>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</si>
  <si>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</si>
  <si>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</si>
  <si>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</si>
  <si>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</si>
  <si>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</si>
  <si>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</si>
  <si>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</si>
  <si>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</si>
  <si>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</si>
  <si>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</si>
  <si>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</si>
  <si>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</si>
  <si>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</si>
  <si>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</si>
  <si>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</si>
  <si>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</si>
  <si>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</si>
  <si>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</si>
  <si>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</si>
  <si>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</si>
  <si>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</si>
  <si>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</si>
  <si>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</si>
  <si>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</si>
  <si>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</si>
  <si>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</si>
  <si>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</si>
  <si>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</si>
  <si>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</si>
  <si>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</si>
  <si>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</si>
  <si>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</si>
  <si>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</si>
  <si>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</si>
  <si>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</si>
  <si>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</si>
  <si>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</si>
  <si>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</si>
  <si>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</si>
  <si>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</si>
  <si>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</si>
  <si>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</si>
  <si>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</si>
  <si>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</si>
  <si>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</si>
  <si>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</si>
  <si>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</si>
  <si>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</si>
  <si>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</si>
  <si>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</si>
  <si>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</si>
  <si>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</si>
  <si>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</si>
  <si>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</si>
  <si>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</si>
  <si>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</si>
  <si>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</si>
  <si>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</si>
  <si>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</si>
  <si>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</si>
  <si>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</si>
  <si>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</si>
  <si>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</si>
  <si>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</si>
  <si>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</si>
  <si>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</si>
  <si>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</si>
  <si>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</si>
  <si>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</si>
  <si>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</si>
  <si>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</si>
  <si>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</si>
  <si>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</si>
  <si>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</si>
  <si>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</si>
  <si>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</si>
  <si>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</si>
  <si>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</si>
  <si>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</si>
  <si>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</si>
  <si>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</si>
  <si>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</si>
  <si>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</si>
  <si>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</si>
  <si>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</si>
  <si>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</si>
  <si>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</si>
  <si>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</si>
  <si>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</si>
  <si>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</si>
  <si>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</si>
  <si>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</si>
  <si>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</si>
  <si>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</si>
  <si>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</si>
  <si>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</si>
  <si>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</si>
  <si>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</si>
  <si>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</si>
  <si>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</si>
  <si>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</si>
  <si>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</si>
  <si>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</si>
  <si>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</si>
  <si>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</si>
  <si>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</si>
  <si>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</si>
  <si>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</si>
  <si>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</si>
  <si>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</si>
  <si>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</si>
  <si>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</si>
  <si>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</si>
  <si>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</si>
  <si>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</si>
  <si>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</si>
  <si>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</si>
  <si>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</si>
  <si>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</si>
  <si>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</si>
  <si>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</si>
  <si>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</si>
  <si>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</si>
  <si>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</si>
  <si>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</si>
  <si>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</si>
  <si>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</si>
  <si>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</si>
  <si>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</si>
  <si>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</si>
  <si>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</si>
  <si>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</si>
  <si>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</si>
  <si>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</si>
  <si>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</si>
  <si>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</si>
  <si>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</si>
  <si>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</si>
  <si>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</si>
  <si>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</si>
  <si>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</si>
  <si>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</si>
  <si>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</si>
  <si>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</si>
  <si>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</si>
  <si>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</si>
  <si>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</si>
  <si>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</si>
  <si>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</si>
  <si>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</si>
  <si>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</si>
  <si>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</si>
  <si>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</si>
  <si>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</si>
  <si>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</si>
  <si>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</si>
  <si>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</si>
  <si>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</si>
  <si>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</si>
  <si>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</si>
  <si>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</si>
  <si>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</si>
  <si>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</si>
  <si>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</si>
  <si>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</si>
  <si>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</si>
  <si>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</si>
  <si>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</si>
  <si>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</si>
  <si>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</si>
  <si>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</si>
  <si>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</si>
  <si>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</si>
  <si>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</si>
  <si>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</si>
  <si>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</si>
  <si>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</si>
  <si>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</si>
  <si>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</si>
  <si>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</si>
  <si>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</si>
  <si>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</si>
  <si>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</si>
  <si>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</si>
  <si>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</si>
  <si>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</si>
  <si>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</si>
  <si>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</si>
  <si>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</si>
  <si>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</si>
  <si>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</si>
  <si>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</si>
  <si>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</si>
  <si>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</si>
  <si>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</si>
  <si>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</si>
  <si>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</si>
  <si>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</si>
  <si>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</si>
  <si>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</si>
  <si>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</si>
  <si>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</si>
  <si>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</si>
  <si>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</si>
  <si>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</si>
  <si>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</si>
  <si>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</si>
  <si>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</si>
  <si>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</si>
  <si>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</si>
  <si>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</si>
  <si>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</si>
  <si>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</si>
  <si>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</si>
  <si>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</si>
  <si>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</si>
  <si>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</si>
  <si>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</si>
  <si>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</si>
  <si>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</si>
  <si>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</si>
  <si>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</si>
  <si>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</si>
  <si>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</si>
  <si>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</si>
  <si>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</si>
  <si>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</si>
  <si>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</si>
  <si>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</si>
  <si>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</si>
  <si>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</si>
  <si>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</si>
  <si>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</si>
  <si>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</si>
  <si>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</si>
  <si>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</si>
  <si>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</si>
  <si>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</si>
  <si>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</si>
  <si>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</si>
  <si>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</si>
  <si>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</si>
  <si>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</si>
  <si>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</si>
  <si>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</si>
  <si>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</si>
  <si>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</si>
  <si>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</si>
  <si>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</si>
  <si>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</si>
  <si>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</si>
  <si>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</si>
  <si>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</si>
  <si>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</si>
  <si>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</si>
  <si>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</si>
  <si>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</si>
  <si>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</si>
  <si>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</si>
  <si>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</si>
  <si>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</si>
  <si>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</si>
  <si>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</si>
  <si>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</si>
  <si>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</si>
  <si>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</si>
  <si>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</si>
  <si>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</si>
  <si>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</si>
  <si>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</si>
  <si>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</si>
  <si>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</si>
  <si>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</si>
  <si>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</si>
  <si>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</si>
  <si>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</si>
  <si>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</si>
  <si>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</si>
  <si>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</si>
  <si>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</si>
  <si>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</si>
  <si>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</si>
  <si>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</si>
  <si>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</si>
  <si>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</si>
  <si>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</si>
  <si>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</si>
  <si>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</si>
  <si>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</si>
  <si>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</si>
  <si>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</si>
  <si>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</si>
  <si>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</si>
  <si>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</si>
  <si>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</si>
  <si>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</si>
  <si>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</si>
  <si>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</si>
  <si>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</si>
  <si>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</si>
  <si>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</si>
  <si>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</si>
  <si>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</si>
  <si>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</si>
  <si>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</si>
  <si>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</si>
  <si>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</si>
  <si>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</si>
  <si>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</si>
  <si>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</si>
  <si>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</si>
  <si>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</si>
  <si>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</si>
  <si>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</si>
  <si>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</si>
  <si>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</si>
  <si>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</si>
  <si>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</si>
  <si>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</si>
  <si>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</si>
  <si>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</si>
  <si>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</si>
  <si>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</si>
  <si>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</si>
  <si>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</si>
  <si>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</si>
  <si>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</si>
  <si>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</si>
  <si>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</si>
  <si>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</si>
  <si>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</si>
  <si>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</si>
  <si>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</si>
  <si>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</si>
  <si>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</si>
  <si>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</si>
  <si>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</si>
  <si>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</si>
  <si>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</si>
  <si>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</si>
  <si>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</si>
  <si>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</si>
  <si>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</si>
  <si>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</si>
  <si>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</si>
  <si>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</si>
  <si>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</si>
  <si>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</si>
  <si>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</si>
  <si>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</si>
  <si>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</si>
  <si>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</si>
  <si>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</si>
  <si>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</si>
  <si>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</si>
  <si>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</si>
  <si>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</si>
  <si>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</si>
  <si>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</si>
  <si>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</si>
  <si>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</si>
  <si>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</si>
  <si>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</si>
  <si>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</si>
  <si>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</si>
  <si>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</si>
  <si>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</si>
  <si>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</si>
  <si>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</si>
  <si>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</si>
  <si>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</si>
  <si>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</si>
  <si>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</si>
  <si>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</si>
  <si>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</si>
  <si>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</si>
  <si>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</si>
  <si>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</si>
  <si>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</si>
  <si>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</si>
  <si>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</si>
  <si>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</si>
  <si>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</si>
  <si>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</si>
  <si>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</si>
  <si>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</si>
  <si>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</si>
  <si>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</si>
  <si>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</si>
  <si>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</si>
  <si>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</si>
  <si>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</si>
  <si>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</si>
  <si>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</si>
  <si>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</si>
  <si>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</si>
  <si>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</si>
  <si>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</si>
  <si>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</si>
  <si>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</si>
  <si>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</si>
  <si>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</si>
  <si>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</si>
  <si>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</si>
  <si>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</si>
  <si>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</si>
  <si>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</si>
  <si>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</si>
  <si>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</si>
  <si>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</si>
  <si>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</si>
  <si>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</si>
  <si>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</si>
  <si>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</si>
  <si>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</si>
  <si>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</si>
  <si>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</si>
  <si>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</si>
  <si>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</si>
  <si>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</si>
  <si>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</si>
  <si>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</si>
  <si>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</si>
  <si>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</si>
  <si>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</si>
  <si>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</si>
  <si>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</si>
  <si>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</si>
  <si>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</si>
  <si>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</si>
  <si>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</si>
  <si>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</si>
  <si>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</si>
  <si>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</si>
  <si>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</si>
  <si>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</si>
  <si>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</si>
  <si>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</si>
  <si>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</si>
  <si>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</si>
  <si>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</si>
  <si>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</si>
  <si>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</si>
  <si>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</si>
  <si>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</si>
  <si>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</si>
  <si>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</si>
  <si>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</si>
  <si>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</si>
  <si>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</si>
  <si>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</si>
  <si>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</si>
  <si>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</si>
  <si>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</si>
  <si>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</si>
  <si>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</si>
  <si>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</si>
  <si>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</si>
  <si>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</si>
  <si>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</si>
  <si>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</si>
  <si>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</si>
  <si>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</si>
  <si>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</si>
  <si>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</si>
  <si>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</si>
  <si>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</si>
  <si>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</si>
  <si>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</si>
  <si>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</si>
  <si>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</si>
  <si>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</si>
  <si>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</si>
  <si>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</si>
  <si>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</si>
  <si>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</si>
  <si>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</si>
  <si>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</si>
  <si>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</si>
  <si>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</si>
  <si>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</si>
  <si>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</si>
  <si>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</si>
  <si>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</si>
  <si>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</si>
  <si>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</si>
  <si>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</si>
  <si>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</si>
  <si>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</si>
  <si>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</si>
  <si>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</si>
  <si>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</si>
  <si>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</si>
  <si>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</si>
  <si>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</si>
  <si>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</si>
  <si>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</si>
  <si>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</si>
  <si>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</si>
  <si>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</si>
  <si>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</si>
  <si>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</si>
  <si>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</si>
  <si>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</si>
  <si>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</si>
  <si>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</si>
  <si>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</si>
  <si>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</si>
  <si>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</si>
  <si>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</si>
  <si>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</si>
  <si>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</si>
  <si>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</si>
  <si>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</si>
  <si>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</si>
  <si>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</si>
  <si>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</si>
  <si>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</si>
  <si>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</si>
  <si>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</si>
  <si>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</si>
  <si>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</si>
  <si>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</si>
  <si>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</si>
  <si>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</si>
  <si>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</si>
  <si>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</si>
  <si>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</si>
  <si>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</si>
  <si>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</si>
  <si>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</si>
  <si>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</si>
  <si>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</si>
  <si>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</si>
  <si>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</si>
  <si>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</si>
  <si>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</si>
  <si>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</si>
  <si>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</si>
  <si>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</si>
  <si>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</si>
  <si>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</si>
  <si>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</si>
  <si>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</si>
  <si>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</si>
  <si>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</si>
  <si>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</si>
  <si>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</si>
  <si>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</si>
  <si>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</si>
  <si>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</si>
  <si>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</si>
  <si>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</si>
  <si>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</si>
  <si>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</si>
  <si>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</si>
  <si>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</si>
  <si>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</si>
  <si>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</si>
  <si>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</si>
  <si>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</si>
  <si>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</si>
  <si>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</si>
  <si>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</si>
  <si>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</si>
  <si>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</si>
  <si>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</si>
  <si>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</si>
  <si>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</si>
  <si>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</si>
  <si>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</si>
  <si>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</si>
  <si>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</si>
  <si>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</si>
  <si>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</si>
  <si>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</si>
  <si>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</si>
  <si>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</si>
  <si>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</si>
  <si>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</si>
  <si>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</si>
  <si>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</si>
  <si>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</si>
  <si>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</si>
  <si>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</si>
  <si>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</si>
  <si>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</si>
  <si>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</si>
  <si>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</si>
  <si>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</si>
  <si>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</si>
  <si>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</si>
  <si>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</si>
  <si>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</si>
  <si>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</si>
  <si>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</si>
  <si>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</si>
  <si>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</si>
  <si>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</si>
  <si>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</si>
  <si>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</si>
  <si>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</si>
  <si>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</si>
  <si>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</si>
  <si>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</si>
  <si>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</si>
  <si>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</si>
  <si>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</si>
  <si>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</si>
  <si>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</si>
  <si>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</si>
  <si>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</si>
  <si>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</si>
  <si>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</si>
  <si>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</si>
  <si>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</si>
  <si>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</si>
  <si>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</si>
  <si>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</si>
  <si>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</si>
  <si>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</si>
  <si>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</si>
  <si>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</si>
  <si>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</si>
  <si>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</si>
  <si>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</si>
  <si>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</si>
  <si>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</si>
  <si>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</si>
  <si>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</si>
  <si>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</si>
  <si>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</si>
  <si>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</si>
  <si>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</si>
  <si>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</si>
  <si>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</si>
  <si>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</si>
  <si>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</si>
  <si>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</si>
  <si>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</si>
  <si>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</si>
  <si>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</si>
  <si>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</si>
  <si>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</si>
  <si>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</si>
  <si>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</si>
  <si>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</si>
  <si>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</si>
  <si>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</si>
  <si>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</si>
  <si>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</si>
  <si>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</si>
  <si>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</si>
  <si>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</si>
  <si>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</si>
  <si>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</si>
  <si>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</si>
  <si>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</si>
  <si>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</si>
  <si>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</si>
  <si>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</si>
  <si>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</si>
  <si>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</si>
  <si>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</si>
  <si>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</si>
  <si>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</si>
  <si>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</si>
  <si>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</si>
  <si>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</si>
  <si>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</si>
  <si>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</si>
  <si>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</si>
  <si>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</si>
  <si>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</si>
  <si>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</si>
  <si>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</si>
  <si>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</si>
  <si>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</si>
  <si>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</si>
  <si>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</si>
  <si>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</si>
  <si>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</si>
  <si>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</si>
  <si>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</si>
  <si>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</si>
  <si>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</si>
  <si>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</si>
  <si>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</si>
  <si>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</si>
  <si>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</si>
  <si>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</si>
  <si>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</si>
  <si>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</si>
  <si>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</si>
  <si>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</si>
  <si>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</si>
  <si>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</si>
  <si>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</si>
  <si>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</si>
  <si>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</si>
  <si>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</si>
  <si>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</si>
  <si>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</si>
  <si>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</si>
  <si>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</si>
  <si>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</si>
  <si>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</si>
  <si>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</si>
  <si>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</si>
  <si>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</si>
  <si>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</si>
  <si>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</si>
  <si>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</si>
  <si>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</si>
  <si>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</si>
  <si>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</si>
  <si>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</si>
  <si>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</si>
  <si>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</si>
  <si>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</si>
  <si>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</si>
  <si>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</si>
  <si>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</si>
  <si>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</si>
  <si>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</si>
  <si>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</si>
  <si>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</si>
  <si>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</si>
  <si>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</si>
  <si>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</si>
  <si>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</si>
  <si>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</si>
  <si>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</si>
  <si>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</si>
  <si>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</si>
  <si>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</si>
  <si>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</si>
  <si>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</si>
  <si>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</si>
  <si>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</si>
  <si>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</si>
  <si>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</si>
  <si>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</si>
  <si>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</si>
  <si>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</si>
  <si>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</si>
  <si>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</si>
  <si>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</si>
  <si>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</si>
  <si>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</si>
  <si>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</si>
  <si>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</si>
  <si>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</si>
  <si>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</si>
  <si>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</si>
  <si>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</si>
  <si>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</si>
  <si>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</si>
  <si>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</si>
  <si>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</si>
  <si>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</si>
  <si>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</si>
  <si>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</si>
  <si>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</si>
  <si>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</si>
  <si>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</si>
  <si>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</si>
  <si>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</si>
  <si>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</si>
  <si>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</si>
  <si>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</si>
  <si>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</si>
  <si>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</si>
  <si>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</si>
  <si>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</si>
  <si>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</si>
  <si>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</si>
  <si>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</si>
  <si>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</si>
  <si>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</si>
  <si>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</si>
  <si>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</si>
  <si>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</si>
  <si>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</si>
  <si>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</si>
  <si>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</si>
  <si>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</si>
  <si>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</si>
  <si>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</si>
  <si>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</si>
  <si>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</si>
  <si>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</si>
  <si>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</si>
  <si>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</si>
  <si>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</si>
  <si>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</si>
  <si>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</si>
  <si>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</si>
  <si>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</si>
  <si>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</si>
  <si>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</si>
  <si>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</si>
  <si>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</si>
  <si>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</si>
  <si>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</si>
  <si>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</si>
  <si>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</si>
  <si>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</si>
  <si>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</si>
  <si>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</si>
  <si>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</si>
  <si>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</si>
  <si>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</si>
  <si>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</si>
  <si>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</si>
  <si>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</si>
  <si>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</si>
  <si>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</si>
  <si>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</si>
  <si>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</si>
  <si>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</si>
  <si>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</si>
  <si>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</si>
  <si>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</si>
  <si>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</si>
  <si>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</si>
  <si>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</si>
  <si>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</si>
  <si>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</si>
  <si>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</si>
  <si>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</si>
  <si>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</si>
  <si>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</si>
  <si>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</si>
  <si>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</si>
  <si>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</si>
  <si>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</si>
  <si>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</si>
  <si>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</si>
  <si>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</si>
  <si>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</si>
  <si>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</si>
  <si>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</si>
  <si>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</si>
  <si>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</si>
  <si>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</si>
  <si>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</si>
  <si>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</si>
  <si>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</si>
  <si>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</si>
  <si>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</si>
  <si>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</si>
  <si>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</si>
  <si>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</si>
  <si>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</si>
  <si>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</si>
  <si>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</si>
  <si>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</si>
  <si>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</si>
  <si>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</si>
  <si>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</si>
  <si>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</si>
  <si>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</si>
  <si>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</si>
  <si>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</si>
  <si>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</si>
  <si>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</si>
  <si>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</si>
  <si>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</si>
  <si>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</si>
  <si>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</si>
  <si>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</si>
  <si>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</si>
  <si>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</si>
  <si>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</si>
  <si>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</si>
  <si>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</si>
  <si>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</si>
  <si>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</si>
  <si>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</si>
  <si>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</si>
  <si>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</si>
  <si>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</si>
  <si>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</si>
  <si>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</si>
  <si>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</si>
  <si>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</si>
  <si>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</si>
  <si>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</si>
  <si>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</si>
  <si>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</si>
  <si>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</si>
  <si>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</si>
  <si>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</si>
  <si>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</si>
  <si>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</si>
  <si>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</si>
  <si>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</si>
  <si>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</si>
  <si>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</si>
  <si>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</si>
  <si>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</si>
  <si>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</si>
  <si>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</si>
  <si>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</si>
  <si>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</si>
  <si>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</si>
  <si>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</si>
  <si>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</si>
  <si>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</si>
  <si>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</si>
  <si>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</si>
  <si>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</si>
  <si>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</si>
  <si>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</si>
  <si>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</si>
  <si>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</si>
  <si>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</si>
  <si>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</si>
  <si>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</si>
  <si>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</si>
  <si>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</si>
  <si>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</si>
  <si>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</si>
  <si>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</si>
  <si>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</si>
  <si>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</si>
  <si>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</si>
  <si>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</si>
  <si>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</si>
  <si>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</si>
  <si>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</si>
  <si>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</si>
  <si>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</si>
  <si>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</si>
  <si>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</si>
  <si>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</si>
  <si>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</si>
  <si>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</si>
  <si>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</si>
  <si>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</si>
  <si>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</si>
  <si>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</si>
  <si>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</si>
  <si>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</si>
  <si>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</si>
  <si>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</si>
  <si>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</si>
  <si>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</si>
  <si>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</si>
  <si>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</si>
  <si>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</si>
  <si>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</si>
  <si>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</si>
  <si>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</si>
  <si>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</si>
  <si>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</si>
  <si>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</si>
  <si>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</si>
  <si>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</si>
  <si>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</si>
  <si>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</si>
  <si>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</si>
  <si>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</si>
  <si>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</si>
  <si>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</si>
  <si>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</si>
  <si>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</si>
  <si>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</si>
  <si>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</si>
  <si>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</si>
  <si>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</si>
  <si>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</si>
  <si>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</si>
  <si>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</si>
  <si>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</si>
  <si>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</si>
  <si>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</si>
  <si>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</si>
  <si>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</si>
  <si>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</si>
  <si>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</si>
  <si>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</si>
  <si>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</si>
  <si>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</si>
  <si>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</si>
  <si>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</si>
  <si>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</si>
  <si>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</si>
  <si>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</si>
  <si>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</si>
  <si>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</si>
  <si>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</si>
  <si>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</si>
  <si>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</si>
  <si>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</si>
  <si>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</si>
  <si>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</si>
  <si>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</si>
  <si>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</si>
  <si>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</si>
  <si>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</si>
  <si>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</si>
  <si>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</si>
  <si>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</si>
  <si>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</si>
  <si>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</si>
  <si>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</si>
  <si>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</si>
  <si>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</si>
  <si>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</si>
  <si>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</si>
  <si>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</si>
  <si>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</si>
  <si>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</si>
  <si>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</si>
  <si>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</si>
  <si>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</si>
  <si>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</si>
  <si>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</si>
  <si>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</si>
  <si>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</si>
  <si>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</si>
  <si>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</si>
  <si>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</si>
  <si>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</si>
  <si>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</si>
  <si>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</si>
  <si>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</si>
  <si>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</si>
  <si>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</si>
  <si>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</si>
  <si>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</si>
  <si>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</si>
  <si>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</si>
  <si>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</si>
  <si>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</si>
  <si>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</si>
  <si>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</si>
  <si>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</si>
  <si>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</si>
  <si>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</si>
  <si>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</si>
  <si>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</si>
  <si>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</si>
  <si>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</si>
  <si>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</si>
  <si>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</si>
  <si>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</si>
  <si>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</si>
  <si>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</si>
  <si>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</si>
  <si>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</si>
  <si>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</si>
  <si>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</si>
  <si>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</si>
  <si>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</si>
  <si>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</si>
  <si>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</si>
  <si>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</si>
  <si>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</si>
  <si>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</si>
  <si>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</si>
  <si>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</si>
  <si>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</si>
  <si>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</si>
  <si>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</si>
  <si>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</si>
  <si>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</si>
  <si>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</si>
  <si>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</si>
  <si>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</si>
  <si>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</si>
  <si>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</si>
  <si>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</si>
  <si>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</si>
  <si>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</si>
  <si>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</si>
  <si>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</si>
  <si>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</si>
  <si>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</si>
  <si>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</si>
  <si>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</si>
  <si>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</si>
  <si>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</si>
  <si>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</si>
  <si>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</si>
  <si>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</si>
  <si>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</si>
  <si>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</si>
  <si>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</si>
  <si>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</si>
  <si>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</si>
  <si>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</si>
  <si>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</si>
  <si>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</si>
  <si>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</si>
  <si>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</si>
  <si>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</si>
  <si>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</si>
  <si>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</si>
  <si>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</si>
  <si>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</si>
  <si>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</si>
  <si>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</si>
  <si>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</si>
  <si>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</si>
  <si>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</si>
  <si>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</si>
  <si>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</si>
  <si>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</si>
  <si>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</si>
  <si>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</si>
  <si>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</si>
  <si>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</si>
  <si>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</si>
  <si>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</si>
  <si>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</si>
  <si>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</si>
  <si>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</si>
  <si>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</si>
  <si>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</si>
  <si>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</si>
  <si>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</si>
  <si>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</si>
  <si>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</si>
  <si>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</si>
  <si>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</si>
  <si>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</si>
  <si>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</si>
  <si>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</si>
  <si>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</si>
  <si>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</si>
  <si>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</si>
  <si>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</si>
  <si>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</si>
  <si>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</si>
  <si>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</si>
  <si>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</si>
  <si>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</si>
  <si>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</si>
  <si>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</si>
  <si>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</si>
  <si>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</si>
  <si>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</si>
  <si>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</si>
  <si>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</si>
  <si>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</si>
  <si>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</si>
  <si>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</si>
  <si>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</si>
  <si>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</si>
  <si>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</si>
  <si>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</si>
  <si>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</si>
  <si>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</si>
  <si>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</si>
  <si>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</si>
  <si>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</si>
  <si>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</si>
  <si>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</si>
  <si>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</si>
  <si>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</si>
  <si>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</si>
  <si>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</si>
  <si>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</si>
  <si>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</si>
  <si>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</si>
  <si>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</si>
  <si>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</si>
  <si>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</si>
  <si>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</si>
  <si>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</si>
  <si>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</si>
  <si>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</si>
  <si>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</si>
  <si>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</si>
  <si>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</si>
  <si>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</si>
  <si>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</si>
  <si>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</si>
  <si>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</si>
  <si>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</si>
  <si>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</si>
  <si>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</si>
  <si>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</si>
  <si>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</si>
  <si>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</si>
  <si>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</si>
  <si>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</si>
  <si>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</si>
  <si>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</si>
  <si>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</si>
  <si>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</si>
  <si>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</si>
  <si>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</si>
  <si>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</si>
  <si>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</si>
  <si>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</si>
  <si>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</si>
  <si>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</si>
  <si>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</si>
  <si>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</si>
  <si>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</si>
  <si>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</si>
  <si>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</si>
  <si>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</si>
  <si>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</si>
  <si>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</si>
  <si>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</si>
  <si>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</si>
  <si>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</si>
  <si>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</si>
  <si>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</si>
  <si>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</si>
  <si>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</si>
  <si>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</si>
  <si>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</si>
  <si>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</si>
  <si>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</si>
  <si>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</si>
  <si>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</si>
  <si>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</si>
  <si>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</si>
  <si>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</si>
  <si>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</si>
  <si>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</si>
  <si>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</si>
  <si>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</si>
  <si>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</si>
  <si>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</si>
  <si>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</si>
  <si>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</si>
  <si>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</si>
  <si>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</si>
  <si>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</si>
  <si>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</si>
  <si>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</si>
  <si>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</si>
  <si>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</si>
  <si>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</si>
  <si>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</si>
  <si>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</si>
  <si>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</si>
  <si>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</si>
  <si>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</si>
  <si>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</si>
  <si>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</si>
  <si>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</si>
  <si>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</si>
  <si>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</si>
  <si>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</si>
  <si>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</si>
  <si>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</si>
  <si>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</si>
  <si>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</si>
  <si>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</si>
  <si>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</si>
  <si>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</si>
  <si>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</si>
  <si>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</si>
  <si>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</si>
  <si>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</si>
  <si>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</si>
  <si>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</si>
  <si>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</si>
  <si>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</si>
  <si>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</si>
  <si>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</si>
  <si>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</si>
  <si>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</si>
  <si>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</si>
  <si>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</si>
  <si>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</si>
  <si>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</si>
  <si>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</si>
  <si>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</si>
  <si>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</si>
  <si>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</si>
  <si>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</si>
  <si>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</si>
  <si>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</si>
  <si>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</si>
  <si>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</si>
  <si>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</si>
  <si>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</si>
  <si>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</si>
  <si>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</si>
  <si>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</si>
  <si>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</si>
  <si>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</si>
  <si>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</si>
  <si>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</si>
  <si>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</si>
  <si>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</si>
  <si>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</si>
  <si>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</si>
  <si>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</si>
  <si>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</si>
  <si>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</si>
  <si>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</si>
  <si>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</si>
  <si>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</si>
  <si>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</si>
  <si>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</si>
  <si>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</si>
  <si>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</si>
  <si>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</si>
  <si>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</si>
  <si>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</si>
  <si>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</si>
  <si>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</si>
  <si>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</si>
  <si>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</si>
  <si>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</si>
  <si>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</si>
  <si>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</si>
  <si>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</si>
  <si>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</si>
  <si>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</si>
  <si>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</si>
  <si>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</si>
  <si>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</si>
  <si>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</si>
  <si>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</si>
  <si>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</si>
  <si>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</si>
  <si>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</si>
  <si>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</si>
  <si>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</si>
  <si>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</si>
  <si>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</si>
  <si>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</si>
  <si>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</si>
  <si>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</si>
  <si>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</si>
  <si>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</si>
  <si>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</si>
  <si>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</si>
  <si>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</si>
  <si>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</si>
  <si>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</si>
  <si>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</si>
  <si>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</si>
  <si>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</si>
  <si>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</si>
  <si>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</si>
  <si>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</si>
  <si>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</si>
  <si>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</si>
  <si>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</si>
  <si>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</si>
  <si>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</si>
  <si>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</si>
  <si>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</si>
  <si>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</si>
  <si>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</si>
  <si>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</si>
  <si>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</si>
  <si>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</si>
  <si>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</si>
  <si>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</si>
  <si>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</si>
  <si>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</si>
  <si>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</si>
  <si>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</si>
  <si>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</si>
  <si>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</si>
  <si>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</si>
  <si>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</si>
  <si>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</si>
  <si>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</si>
  <si>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</si>
  <si>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</si>
  <si>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</si>
  <si>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</si>
  <si>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</si>
  <si>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</si>
  <si>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</si>
  <si>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</si>
  <si>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</si>
  <si>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</si>
  <si>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</si>
  <si>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</si>
  <si>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</si>
  <si>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</si>
  <si>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</si>
  <si>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</si>
  <si>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</si>
  <si>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</si>
  <si>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</si>
  <si>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</si>
  <si>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</si>
  <si>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</si>
  <si>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</si>
  <si>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</si>
  <si>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</si>
  <si>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</si>
  <si>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</si>
  <si>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</si>
  <si>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</si>
  <si>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</si>
  <si>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</si>
  <si>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</si>
  <si>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</si>
  <si>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</si>
  <si>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</si>
  <si>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</si>
  <si>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</si>
  <si>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</si>
  <si>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</si>
  <si>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</si>
  <si>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</si>
  <si>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</si>
  <si>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</si>
  <si>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</si>
  <si>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</si>
  <si>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</si>
  <si>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</si>
  <si>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</si>
  <si>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</si>
  <si>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</si>
  <si>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</si>
  <si>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</si>
  <si>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</si>
  <si>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</si>
  <si>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</si>
  <si>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</si>
  <si>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</si>
  <si>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</si>
  <si>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</si>
  <si>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</si>
  <si>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</si>
  <si>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</si>
  <si>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</si>
  <si>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</si>
  <si>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</si>
  <si>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</si>
  <si>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</si>
  <si>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</si>
  <si>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</si>
  <si>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</si>
  <si>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</si>
  <si>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</si>
  <si>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</si>
  <si>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</si>
  <si>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</si>
  <si>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</si>
  <si>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</si>
  <si>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</si>
  <si>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</si>
  <si>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</si>
  <si>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</si>
  <si>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</si>
  <si>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</si>
  <si>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</si>
  <si>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</si>
  <si>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</si>
  <si>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</si>
  <si>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</si>
  <si>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</si>
  <si>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</si>
  <si>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</si>
  <si>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</si>
  <si>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</si>
  <si>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</si>
  <si>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</si>
  <si>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</si>
  <si>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</si>
  <si>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</si>
  <si>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</si>
  <si>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</si>
  <si>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</si>
  <si>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</si>
  <si>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</si>
  <si>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</si>
  <si>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</si>
  <si>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</si>
  <si>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</si>
  <si>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</si>
  <si>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</si>
  <si>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</si>
  <si>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</si>
  <si>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</si>
  <si>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</si>
  <si>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</si>
  <si>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</si>
  <si>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</si>
  <si>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</si>
  <si>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</si>
  <si>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</si>
  <si>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</si>
  <si>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</si>
  <si>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</si>
  <si>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</si>
  <si>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</si>
  <si>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</si>
  <si>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</si>
  <si>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</si>
  <si>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</si>
  <si>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</si>
  <si>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</si>
  <si>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</si>
  <si>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</si>
  <si>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</si>
  <si>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</si>
  <si>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</si>
  <si>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</si>
  <si>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</si>
  <si>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</si>
  <si>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</si>
  <si>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</si>
  <si>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</si>
  <si>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</si>
  <si>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</si>
  <si>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</si>
  <si>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</si>
  <si>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</si>
  <si>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</si>
  <si>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</si>
  <si>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</si>
  <si>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</si>
  <si>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</si>
  <si>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</si>
  <si>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</si>
  <si>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</si>
  <si>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</si>
  <si>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</si>
  <si>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</si>
  <si>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</si>
  <si>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</si>
  <si>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</si>
  <si>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</si>
  <si>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</si>
  <si>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</si>
  <si>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</si>
  <si>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</si>
  <si>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</si>
  <si>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</si>
  <si>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</si>
  <si>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</si>
  <si>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</si>
  <si>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</si>
  <si>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</si>
  <si>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</si>
  <si>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</si>
  <si>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</si>
  <si>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</si>
  <si>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</si>
  <si>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</si>
  <si>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</si>
  <si>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</si>
  <si>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</si>
  <si>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</si>
  <si>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</si>
  <si>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</si>
  <si>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</si>
  <si>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</si>
  <si>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</si>
  <si>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</si>
  <si>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</si>
  <si>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</si>
  <si>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</si>
  <si>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</si>
  <si>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</si>
  <si>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</si>
  <si>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</si>
  <si>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</si>
  <si>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</si>
  <si>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</si>
  <si>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</si>
  <si>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</si>
  <si>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</si>
  <si>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</si>
  <si>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</si>
  <si>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</si>
  <si>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</si>
  <si>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</si>
  <si>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</si>
  <si>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</si>
  <si>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</si>
  <si>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</si>
  <si>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</si>
  <si>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</si>
  <si>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</si>
  <si>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</si>
  <si>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</si>
  <si>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</si>
  <si>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</si>
  <si>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</si>
  <si>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</si>
  <si>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</si>
  <si>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</si>
  <si>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</si>
  <si>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</si>
  <si>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</si>
  <si>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</si>
  <si>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</si>
  <si>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</si>
  <si>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</si>
  <si>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</si>
  <si>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</si>
  <si>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</si>
  <si>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</si>
  <si>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</si>
  <si>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</si>
  <si>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</si>
  <si>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</si>
  <si>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</si>
  <si>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</si>
  <si>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</si>
  <si>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</si>
  <si>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</si>
  <si>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</si>
  <si>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</si>
  <si>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</si>
  <si>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</si>
  <si>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</si>
  <si>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</si>
  <si>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</si>
  <si>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</si>
  <si>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</si>
  <si>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</si>
  <si>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</si>
  <si>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</si>
  <si>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</si>
  <si>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</si>
  <si>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</si>
  <si>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</si>
  <si>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</si>
  <si>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</si>
  <si>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</si>
  <si>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</si>
  <si>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</si>
  <si>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</si>
  <si>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</si>
  <si>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</si>
  <si>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</si>
  <si>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</si>
  <si>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</si>
  <si>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</si>
  <si>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</si>
  <si>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</si>
  <si>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</si>
  <si>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</si>
  <si>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</si>
  <si>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</si>
  <si>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</si>
  <si>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</si>
  <si>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</si>
  <si>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</si>
  <si>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</si>
  <si>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</si>
  <si>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</si>
  <si>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</si>
  <si>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</si>
  <si>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</si>
  <si>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</si>
  <si>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</si>
  <si>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</si>
  <si>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</si>
  <si>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</si>
  <si>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</si>
  <si>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</si>
  <si>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</si>
  <si>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</si>
  <si>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</si>
  <si>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</si>
  <si>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</si>
  <si>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</si>
  <si>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</si>
  <si>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</si>
  <si>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</si>
  <si>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</si>
  <si>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</si>
  <si>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</si>
  <si>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</si>
  <si>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</si>
  <si>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</si>
  <si>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</si>
  <si>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</si>
  <si>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</si>
  <si>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</si>
  <si>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</si>
  <si>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</si>
  <si>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</si>
  <si>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</si>
  <si>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</si>
  <si>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</si>
  <si>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</si>
  <si>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</si>
  <si>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</si>
  <si>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</si>
  <si>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</si>
  <si>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</si>
  <si>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</si>
  <si>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</si>
  <si>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</si>
  <si>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</si>
  <si>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</si>
  <si>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</si>
  <si>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</si>
  <si>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</si>
  <si>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</si>
  <si>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</si>
  <si>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</si>
  <si>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</si>
  <si>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</si>
  <si>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</si>
  <si>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</si>
  <si>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</si>
  <si>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</si>
  <si>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</si>
  <si>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</si>
  <si>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</si>
  <si>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</si>
  <si>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</si>
  <si>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</si>
  <si>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</si>
  <si>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</si>
  <si>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</si>
  <si>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</si>
  <si>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</si>
  <si>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</si>
  <si>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</si>
  <si>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</si>
  <si>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</si>
  <si>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</si>
  <si>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</si>
  <si>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</si>
  <si>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</si>
  <si>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</si>
  <si>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</si>
  <si>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</si>
  <si>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</si>
  <si>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</si>
  <si>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</si>
  <si>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</si>
  <si>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</si>
  <si>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</si>
  <si>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</si>
  <si>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</si>
  <si>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</si>
  <si>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</si>
  <si>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</si>
  <si>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</si>
  <si>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</si>
  <si>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</si>
  <si>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</si>
  <si>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</si>
  <si>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</si>
  <si>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</si>
  <si>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</si>
  <si>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</si>
  <si>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</si>
  <si>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</si>
  <si>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</si>
  <si>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</si>
  <si>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</si>
  <si>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</si>
  <si>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</si>
  <si>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</si>
  <si>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</si>
  <si>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</si>
  <si>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</si>
  <si>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</si>
  <si>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</si>
  <si>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</si>
  <si>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</si>
  <si>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</si>
  <si>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</si>
  <si>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</si>
  <si>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</si>
  <si>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</si>
  <si>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</si>
  <si>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</si>
  <si>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</si>
  <si>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</si>
  <si>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</si>
  <si>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</si>
  <si>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</si>
  <si>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</si>
  <si>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</si>
  <si>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</si>
  <si>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</si>
  <si>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</si>
  <si>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</si>
  <si>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</si>
  <si>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</si>
  <si>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</si>
  <si>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</si>
  <si>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</si>
  <si>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</si>
  <si>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</si>
  <si>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</si>
  <si>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</si>
  <si>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</si>
  <si>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</si>
  <si>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</si>
  <si>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</si>
  <si>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</si>
  <si>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</si>
  <si>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</si>
  <si>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</si>
  <si>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</si>
  <si>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</si>
  <si>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</si>
  <si>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</si>
  <si>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</si>
  <si>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</si>
  <si>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</si>
  <si>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</si>
  <si>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</si>
  <si>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</si>
  <si>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</si>
  <si>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</si>
  <si>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</si>
  <si>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</si>
  <si>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</si>
  <si>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</si>
  <si>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</si>
  <si>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</si>
  <si>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</si>
  <si>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</si>
  <si>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</si>
  <si>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</si>
  <si>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</si>
  <si>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</si>
  <si>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</si>
  <si>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</si>
  <si>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</si>
  <si>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</si>
  <si>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</si>
  <si>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</si>
  <si>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</si>
  <si>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</si>
  <si>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</si>
  <si>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</si>
  <si>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</si>
  <si>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</si>
  <si>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</si>
  <si>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</si>
  <si>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</si>
  <si>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</si>
  <si>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</si>
  <si>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</si>
  <si>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</si>
  <si>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</si>
  <si>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</si>
  <si>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</si>
  <si>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</si>
  <si>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</si>
  <si>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</si>
  <si>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</si>
  <si>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</si>
  <si>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</si>
  <si>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</si>
  <si>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</si>
  <si>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</si>
  <si>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</si>
  <si>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</si>
  <si>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</si>
  <si>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</si>
  <si>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</si>
  <si>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</si>
  <si>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</si>
  <si>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</si>
  <si>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</si>
  <si>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</si>
  <si>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</si>
  <si>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</si>
  <si>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</si>
  <si>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</si>
  <si>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</si>
  <si>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</si>
  <si>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</si>
  <si>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</si>
  <si>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</si>
  <si>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</si>
  <si>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</si>
  <si>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</si>
  <si>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</si>
  <si>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</si>
  <si>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</si>
  <si>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</si>
  <si>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</si>
  <si>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</si>
  <si>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</si>
  <si>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</si>
  <si>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</si>
  <si>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</si>
  <si>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</si>
  <si>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</si>
  <si>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</si>
  <si>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</si>
  <si>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</si>
  <si>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</si>
  <si>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</si>
  <si>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</si>
  <si>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</si>
  <si>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</si>
  <si>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</si>
  <si>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</si>
  <si>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</si>
  <si>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</si>
  <si>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</si>
  <si>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</si>
  <si>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</si>
  <si>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</si>
  <si>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</si>
  <si>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</si>
  <si>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</si>
  <si>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</si>
  <si>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</si>
  <si>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</si>
  <si>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</si>
  <si>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</si>
  <si>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</si>
  <si>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</si>
  <si>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</si>
  <si>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</si>
  <si>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</si>
  <si>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</si>
  <si>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</si>
  <si>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</si>
  <si>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</si>
  <si>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</si>
  <si>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</si>
  <si>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</si>
  <si>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</si>
  <si>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</si>
  <si>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</si>
  <si>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</si>
  <si>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</si>
  <si>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</si>
  <si>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</si>
  <si>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</si>
  <si>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</si>
  <si>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</si>
  <si>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</si>
  <si>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</si>
  <si>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</si>
  <si>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</si>
  <si>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</si>
  <si>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</si>
  <si>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</si>
  <si>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</si>
  <si>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</si>
  <si>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</si>
  <si>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</si>
  <si>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</si>
  <si>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</si>
  <si>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</si>
  <si>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</si>
  <si>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</si>
  <si>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</si>
  <si>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</si>
  <si>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</si>
  <si>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</si>
  <si>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</si>
  <si>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</si>
  <si>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</si>
  <si>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</si>
  <si>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</si>
  <si>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</si>
  <si>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</si>
  <si>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</si>
  <si>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</si>
  <si>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</si>
  <si>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</si>
  <si>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</si>
  <si>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</si>
  <si>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</si>
  <si>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</si>
  <si>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</si>
  <si>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</si>
  <si>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</si>
  <si>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</si>
  <si>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</si>
  <si>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</si>
  <si>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</si>
  <si>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</si>
  <si>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</si>
  <si>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</si>
  <si>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</si>
  <si>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</si>
  <si>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</si>
  <si>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</si>
  <si>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</si>
  <si>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</si>
  <si>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</si>
  <si>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</si>
  <si>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</si>
  <si>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</si>
  <si>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</si>
  <si>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</si>
  <si>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</si>
  <si>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</si>
  <si>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</si>
  <si>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</si>
  <si>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</si>
  <si>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</si>
  <si>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</si>
  <si>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</si>
  <si>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</si>
  <si>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</si>
  <si>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</si>
  <si>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</si>
  <si>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</si>
  <si>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</si>
  <si>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</si>
  <si>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</si>
  <si>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</si>
  <si>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</si>
  <si>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</si>
  <si>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</si>
  <si>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</si>
  <si>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</si>
  <si>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</si>
  <si>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</si>
  <si>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</si>
  <si>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</si>
  <si>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</si>
  <si>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</si>
  <si>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</si>
  <si>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</si>
  <si>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</si>
  <si>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</si>
  <si>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</si>
  <si>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</si>
  <si>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</si>
  <si>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</si>
  <si>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</si>
  <si>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</si>
  <si>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</si>
  <si>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</si>
  <si>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</si>
  <si>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</si>
  <si>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</si>
  <si>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</si>
  <si>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</si>
  <si>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</si>
  <si>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</si>
  <si>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</si>
  <si>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</si>
  <si>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</si>
  <si>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</si>
  <si>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</si>
  <si>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</si>
  <si>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</si>
  <si>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</si>
  <si>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</si>
  <si>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</si>
  <si>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</si>
  <si>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</si>
  <si>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</si>
  <si>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</si>
  <si>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</si>
  <si>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</si>
  <si>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</si>
  <si>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</si>
  <si>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</si>
  <si>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</si>
  <si>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</si>
  <si>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</si>
  <si>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</si>
  <si>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</si>
  <si>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</si>
  <si>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</si>
  <si>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</si>
  <si>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</si>
  <si>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</si>
  <si>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</si>
  <si>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</si>
  <si>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</si>
  <si>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</si>
  <si>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</si>
  <si>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</si>
  <si>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</si>
  <si>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</si>
  <si>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</si>
  <si>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</si>
  <si>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</si>
  <si>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</si>
  <si>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</si>
  <si>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</si>
  <si>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</si>
  <si>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</si>
  <si>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</si>
  <si>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</si>
  <si>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</si>
  <si>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</si>
  <si>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</si>
  <si>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</si>
  <si>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</si>
  <si>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</si>
  <si>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</si>
  <si>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</si>
  <si>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</si>
  <si>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</si>
  <si>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</si>
  <si>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</si>
  <si>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</si>
  <si>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</si>
  <si>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</si>
  <si>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</si>
  <si>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</si>
  <si>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</si>
  <si>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</si>
  <si>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</si>
  <si>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</si>
  <si>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</si>
  <si>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</si>
  <si>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</si>
  <si>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</si>
  <si>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</si>
  <si>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</si>
  <si>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</si>
  <si>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</si>
  <si>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</si>
  <si>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</si>
  <si>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</si>
  <si>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</si>
  <si>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</si>
  <si>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</si>
  <si>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</si>
  <si>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</si>
  <si>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</si>
  <si>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</si>
  <si>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</si>
  <si>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</si>
  <si>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</si>
  <si>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</si>
  <si>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</si>
  <si>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</si>
  <si>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</si>
  <si>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</si>
  <si>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</si>
  <si>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</si>
  <si>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</si>
  <si>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</si>
  <si>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</si>
  <si>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</si>
  <si>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</si>
  <si>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</si>
  <si>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</si>
  <si>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</si>
  <si>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</si>
  <si>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</si>
  <si>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</si>
  <si>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</si>
  <si>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</si>
  <si>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</si>
  <si>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</si>
  <si>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</si>
  <si>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</si>
  <si>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</si>
  <si>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</si>
  <si>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</si>
  <si>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</si>
  <si>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</si>
  <si>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</si>
  <si>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</si>
  <si>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</si>
  <si>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</si>
  <si>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</si>
  <si>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</si>
  <si>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</si>
  <si>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</si>
  <si>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</si>
  <si>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</si>
  <si>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</si>
  <si>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</si>
  <si>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</si>
  <si>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</si>
  <si>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</si>
  <si>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</si>
  <si>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</si>
  <si>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</si>
  <si>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</si>
  <si>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</si>
  <si>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</si>
  <si>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</si>
  <si>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</si>
  <si>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</si>
  <si>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</si>
  <si>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</si>
  <si>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</si>
  <si>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</si>
  <si>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</si>
  <si>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</si>
  <si>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</si>
  <si>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</si>
  <si>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</si>
  <si>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</si>
  <si>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</si>
  <si>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</si>
  <si>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</si>
  <si>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</si>
  <si>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</si>
  <si>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</si>
  <si>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</si>
  <si>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</si>
  <si>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</si>
  <si>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</si>
  <si>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</si>
  <si>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</si>
  <si>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</si>
  <si>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</si>
  <si>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</si>
  <si>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</si>
  <si>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</si>
  <si>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</si>
  <si>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</si>
  <si>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</si>
  <si>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</si>
  <si>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</si>
  <si>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</si>
  <si>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</si>
  <si>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</si>
  <si>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</si>
  <si>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</si>
  <si>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</si>
  <si>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</si>
  <si>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</si>
  <si>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</si>
  <si>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</si>
  <si>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</si>
  <si>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</si>
  <si>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</si>
  <si>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</si>
  <si>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</si>
  <si>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</si>
  <si>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</si>
  <si>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</si>
  <si>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</si>
  <si>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</si>
  <si>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</si>
  <si>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</si>
  <si>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</si>
  <si>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</si>
  <si>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</si>
  <si>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</si>
  <si>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</si>
  <si>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</si>
  <si>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</si>
  <si>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</si>
  <si>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</si>
  <si>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</si>
  <si>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</si>
  <si>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</si>
  <si>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</si>
  <si>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</si>
  <si>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</si>
  <si>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</si>
  <si>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</si>
  <si>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</si>
  <si>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</si>
  <si>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</si>
  <si>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</si>
  <si>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</si>
  <si>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</si>
  <si>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</si>
  <si>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</si>
  <si>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</si>
  <si>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</si>
  <si>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</si>
  <si>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</si>
  <si>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</si>
  <si>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</si>
  <si>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</si>
  <si>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</si>
  <si>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</si>
  <si>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</si>
  <si>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</si>
  <si>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</si>
  <si>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</si>
  <si>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</si>
  <si>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</si>
  <si>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</si>
  <si>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</si>
  <si>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</si>
  <si>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</si>
  <si>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</si>
  <si>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</si>
  <si>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</si>
  <si>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</si>
  <si>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</si>
  <si>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</si>
  <si>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</si>
  <si>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</si>
  <si>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</si>
  <si>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</si>
  <si>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</si>
  <si>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</si>
  <si>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</si>
  <si>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</si>
  <si>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</si>
  <si>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</si>
  <si>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</si>
  <si>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</si>
  <si>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</si>
  <si>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</si>
  <si>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</si>
  <si>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</si>
  <si>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</si>
  <si>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</si>
  <si>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</si>
  <si>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</si>
  <si>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</si>
  <si>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</si>
  <si>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</si>
  <si>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</si>
  <si>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</si>
  <si>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</si>
  <si>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</si>
  <si>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</si>
  <si>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</si>
  <si>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</si>
  <si>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</si>
  <si>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</si>
  <si>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</si>
  <si>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</si>
  <si>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</si>
  <si>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</si>
  <si>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</si>
  <si>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</si>
  <si>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</si>
  <si>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</si>
  <si>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</si>
  <si>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</si>
  <si>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</si>
  <si>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</si>
  <si>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</si>
  <si>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</si>
  <si>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</si>
  <si>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</si>
  <si>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</si>
  <si>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</si>
  <si>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</si>
  <si>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</si>
  <si>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</si>
  <si>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</si>
  <si>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</si>
  <si>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</si>
  <si>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</si>
  <si>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</si>
  <si>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</si>
  <si>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</si>
  <si>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</si>
  <si>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</si>
  <si>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</si>
  <si>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</si>
  <si>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</si>
  <si>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</si>
  <si>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</si>
  <si>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</si>
  <si>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</si>
  <si>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</si>
  <si>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</si>
  <si>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</si>
  <si>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</si>
  <si>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</si>
  <si>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</si>
  <si>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</si>
  <si>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</si>
  <si>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</si>
  <si>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</si>
  <si>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</si>
  <si>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</si>
  <si>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</si>
  <si>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</si>
  <si>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</si>
  <si>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</si>
  <si>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</si>
  <si>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</si>
  <si>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</si>
  <si>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</si>
  <si>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</si>
  <si>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</si>
  <si>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</si>
  <si>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</si>
  <si>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</si>
  <si>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</si>
  <si>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</si>
  <si>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</si>
  <si>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</si>
  <si>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</si>
  <si>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</si>
  <si>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</si>
  <si>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</si>
  <si>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</si>
  <si>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</si>
  <si>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</si>
  <si>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</si>
  <si>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</si>
  <si>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</si>
  <si>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</si>
  <si>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</si>
  <si>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</si>
  <si>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</si>
  <si>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</si>
  <si>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</si>
  <si>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</si>
  <si>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</si>
  <si>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</si>
  <si>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</si>
  <si>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</si>
  <si>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</si>
  <si>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</si>
  <si>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</si>
  <si>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</si>
  <si>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</si>
  <si>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</si>
  <si>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</si>
  <si>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</si>
  <si>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</si>
  <si>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</si>
  <si>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</si>
  <si>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</si>
  <si>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</si>
  <si>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</si>
  <si>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</si>
  <si>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</si>
  <si>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</si>
  <si>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</si>
  <si>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</si>
  <si>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</si>
  <si>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</si>
  <si>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</si>
  <si>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</si>
  <si>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</si>
  <si>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</si>
  <si>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</si>
  <si>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</si>
  <si>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</si>
  <si>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</si>
  <si>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</si>
  <si>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</si>
  <si>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</si>
  <si>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</si>
  <si>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</si>
  <si>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</si>
  <si>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</si>
  <si>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</si>
  <si>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</si>
  <si>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</si>
  <si>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</si>
  <si>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</si>
  <si>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</si>
  <si>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</si>
  <si>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</si>
  <si>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</si>
  <si>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</si>
  <si>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</si>
  <si>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</si>
  <si>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</si>
  <si>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</si>
  <si>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</si>
  <si>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</si>
  <si>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</si>
  <si>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</si>
  <si>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</si>
  <si>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</si>
  <si>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</si>
  <si>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</si>
  <si>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</si>
  <si>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</si>
  <si>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</si>
  <si>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</si>
  <si>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</si>
  <si>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</si>
  <si>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</si>
  <si>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</si>
  <si>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</si>
  <si>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</si>
  <si>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</si>
  <si>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</si>
  <si>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</si>
  <si>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</si>
  <si>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</si>
  <si>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</si>
  <si>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</si>
  <si>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</si>
  <si>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</si>
  <si>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</si>
  <si>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</si>
  <si>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</si>
  <si>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</si>
  <si>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</si>
  <si>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</si>
  <si>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</si>
  <si>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</si>
  <si>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</si>
  <si>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</si>
  <si>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</si>
  <si>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</si>
  <si>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</si>
  <si>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</si>
  <si>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</si>
  <si>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</si>
  <si>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</si>
  <si>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</si>
  <si>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</si>
  <si>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</si>
  <si>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</si>
  <si>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</si>
  <si>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</si>
  <si>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</si>
  <si>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</si>
  <si>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</si>
  <si>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</si>
  <si>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</si>
  <si>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</si>
  <si>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</si>
  <si>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</si>
  <si>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</si>
  <si>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</si>
  <si>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</si>
  <si>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</si>
  <si>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</si>
  <si>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</si>
  <si>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</si>
  <si>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</si>
  <si>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</si>
  <si>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</si>
  <si>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</si>
  <si>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</si>
  <si>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</si>
  <si>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</si>
  <si>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</si>
  <si>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</si>
  <si>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</si>
  <si>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</si>
  <si>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</si>
  <si>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</si>
  <si>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</si>
  <si>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</si>
  <si>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</si>
  <si>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</si>
  <si>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</si>
  <si>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</si>
  <si>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</si>
  <si>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</si>
  <si>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</si>
  <si>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</si>
  <si>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</si>
  <si>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</si>
  <si>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</si>
  <si>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</si>
  <si>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</si>
  <si>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</si>
  <si>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</si>
  <si>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</si>
  <si>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</si>
  <si>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</si>
  <si>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</si>
  <si>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</si>
  <si>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</si>
  <si>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</si>
  <si>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</si>
  <si>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</si>
  <si>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</si>
  <si>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</si>
  <si>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</si>
  <si>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</si>
  <si>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</si>
  <si>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</si>
  <si>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</si>
  <si>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</si>
  <si>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</si>
  <si>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</si>
  <si>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</si>
  <si>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</si>
  <si>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</si>
  <si>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</si>
  <si>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</si>
  <si>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</si>
  <si>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</si>
  <si>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</si>
  <si>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</si>
  <si>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</si>
  <si>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</si>
  <si>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</si>
  <si>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</si>
  <si>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</si>
  <si>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</si>
  <si>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</si>
  <si>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</si>
  <si>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</si>
  <si>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</si>
  <si>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</si>
  <si>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</si>
  <si>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</si>
  <si>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</si>
  <si>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</si>
  <si>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</si>
  <si>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</si>
  <si>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</si>
  <si>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</si>
  <si>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</si>
  <si>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</si>
  <si>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</si>
  <si>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</si>
  <si>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</si>
  <si>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</si>
  <si>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</si>
  <si>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</si>
  <si>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</si>
  <si>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</si>
  <si>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</si>
  <si>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</si>
  <si>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</si>
  <si>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</si>
  <si>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</si>
  <si>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</si>
  <si>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</si>
  <si>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</si>
  <si>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</si>
  <si>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</si>
  <si>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</si>
  <si>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</si>
  <si>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</si>
  <si>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</si>
  <si>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</si>
  <si>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</si>
  <si>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</si>
  <si>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</si>
  <si>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</si>
  <si>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</si>
  <si>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</si>
  <si>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</si>
  <si>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</si>
  <si>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</si>
  <si>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</si>
  <si>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</si>
  <si>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</si>
  <si>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</si>
  <si>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</si>
  <si>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</si>
  <si>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</si>
  <si>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</si>
  <si>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</si>
  <si>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</si>
  <si>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</si>
  <si>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</si>
  <si>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</si>
  <si>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</si>
  <si>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</si>
  <si>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</si>
  <si>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</si>
  <si>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</si>
  <si>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</si>
  <si>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</si>
  <si>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</si>
  <si>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</si>
  <si>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</si>
  <si>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</si>
  <si>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</si>
  <si>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</si>
  <si>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</si>
  <si>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</si>
  <si>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</si>
  <si>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</si>
  <si>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</si>
  <si>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</si>
  <si>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</si>
  <si>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</si>
  <si>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</si>
  <si>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</si>
  <si>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</si>
  <si>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</si>
  <si>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</si>
  <si>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</si>
  <si>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</si>
  <si>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</si>
  <si>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</si>
  <si>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</si>
  <si>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</si>
  <si>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</si>
  <si>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</si>
  <si>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</si>
  <si>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</si>
  <si>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</si>
  <si>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</si>
  <si>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</si>
  <si>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</si>
  <si>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</si>
  <si>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</si>
  <si>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</si>
  <si>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</si>
  <si>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</si>
  <si>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</si>
  <si>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</si>
  <si>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</si>
  <si>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</si>
  <si>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</si>
  <si>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</si>
  <si>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</si>
  <si>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</si>
  <si>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</si>
  <si>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</si>
  <si>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</si>
  <si>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</si>
  <si>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</si>
  <si>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</si>
  <si>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</si>
  <si>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</si>
  <si>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</si>
  <si>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</si>
  <si>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</si>
  <si>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</si>
  <si>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</si>
  <si>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</si>
  <si>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</si>
  <si>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</si>
  <si>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</si>
  <si>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</si>
  <si>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</si>
  <si>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</si>
  <si>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</si>
  <si>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</si>
  <si>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</si>
  <si>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</si>
  <si>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</si>
  <si>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</si>
  <si>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</si>
  <si>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</si>
  <si>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</si>
  <si>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</si>
  <si>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</si>
  <si>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</si>
  <si>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</si>
  <si>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</si>
  <si>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</si>
  <si>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</si>
  <si>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</si>
  <si>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</si>
  <si>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</si>
  <si>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</si>
  <si>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</si>
  <si>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</si>
  <si>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</si>
  <si>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</si>
  <si>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</si>
  <si>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</si>
  <si>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</si>
  <si>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</si>
  <si>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</si>
  <si>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</si>
  <si>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</si>
  <si>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</si>
  <si>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</si>
  <si>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</si>
  <si>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</si>
  <si>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</si>
  <si>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</si>
  <si>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</si>
  <si>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</si>
  <si>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</si>
  <si>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</si>
  <si>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</si>
  <si>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</si>
  <si>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</si>
  <si>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</si>
  <si>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</si>
  <si>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</si>
  <si>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</si>
  <si>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</si>
  <si>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</si>
  <si>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</si>
  <si>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</si>
  <si>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</si>
  <si>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</si>
  <si>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</si>
  <si>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</si>
  <si>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</si>
  <si>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</si>
  <si>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</si>
  <si>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</si>
  <si>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</si>
  <si>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</si>
  <si>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</si>
  <si>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</si>
  <si>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</si>
  <si>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</si>
  <si>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</si>
  <si>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</si>
  <si>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</si>
  <si>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</si>
  <si>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</si>
  <si>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</si>
  <si>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</si>
  <si>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</si>
  <si>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</si>
  <si>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</si>
  <si>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</si>
  <si>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</si>
  <si>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</si>
  <si>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</si>
  <si>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</si>
  <si>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</si>
  <si>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</si>
  <si>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</si>
  <si>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</si>
  <si>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</si>
  <si>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</si>
  <si>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</si>
  <si>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</si>
  <si>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</si>
  <si>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</si>
  <si>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</si>
  <si>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</si>
  <si>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</si>
  <si>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</si>
  <si>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</si>
  <si>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</si>
  <si>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</si>
  <si>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</si>
  <si>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</si>
  <si>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</si>
  <si>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</si>
  <si>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</si>
  <si>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</si>
  <si>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</si>
  <si>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</si>
  <si>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</si>
  <si>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</si>
  <si>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</si>
  <si>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</si>
  <si>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</si>
  <si>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</si>
  <si>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</si>
  <si>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</si>
  <si>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</si>
  <si>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</si>
  <si>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</si>
  <si>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</si>
  <si>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</si>
  <si>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</si>
  <si>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</si>
  <si>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</si>
  <si>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</si>
  <si>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</si>
  <si>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</si>
  <si>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</si>
  <si>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</si>
  <si>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</si>
  <si>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</si>
  <si>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</si>
  <si>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</si>
  <si>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</si>
  <si>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</si>
  <si>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</si>
  <si>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</si>
  <si>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</si>
  <si>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</si>
  <si>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</si>
  <si>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</si>
  <si>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</si>
  <si>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</si>
  <si>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</si>
  <si>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</si>
  <si>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</si>
  <si>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</si>
  <si>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</si>
  <si>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</si>
  <si>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</si>
  <si>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</si>
  <si>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</si>
  <si>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</si>
  <si>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</si>
  <si>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</si>
  <si>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</si>
  <si>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</si>
  <si>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</si>
  <si>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</si>
  <si>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</si>
  <si>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</si>
  <si>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</si>
  <si>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</si>
  <si>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</si>
  <si>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</si>
  <si>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</si>
  <si>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</si>
  <si>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</si>
  <si>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</si>
  <si>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</si>
  <si>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</si>
  <si>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</si>
  <si>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</si>
  <si>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</si>
  <si>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</si>
  <si>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</si>
  <si>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</si>
  <si>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</si>
  <si>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</si>
  <si>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</si>
  <si>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</si>
  <si>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</si>
  <si>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</si>
  <si>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</si>
  <si>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</si>
  <si>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</si>
  <si>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</si>
  <si>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</si>
  <si>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</si>
  <si>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</si>
  <si>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</si>
  <si>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</si>
  <si>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</si>
  <si>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</si>
  <si>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</si>
  <si>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</si>
  <si>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</si>
  <si>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</si>
  <si>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</si>
  <si>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</si>
  <si>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</si>
  <si>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</si>
  <si>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</si>
  <si>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</si>
  <si>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</si>
  <si>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</si>
  <si>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</si>
  <si>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</si>
  <si>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</si>
  <si>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</si>
  <si>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</si>
  <si>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</si>
  <si>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</si>
  <si>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</si>
  <si>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</si>
  <si>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</si>
  <si>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</si>
  <si>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</si>
  <si>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</si>
  <si>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</si>
  <si>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</si>
  <si>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</si>
  <si>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</si>
  <si>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</si>
  <si>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</si>
  <si>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</si>
  <si>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</si>
  <si>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</si>
  <si>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</si>
  <si>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</si>
  <si>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</si>
  <si>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</si>
  <si>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</si>
  <si>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</si>
  <si>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</si>
  <si>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</si>
  <si>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</si>
  <si>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</si>
  <si>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</si>
  <si>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</si>
  <si>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</si>
  <si>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</si>
  <si>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</si>
  <si>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</si>
  <si>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</si>
  <si>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</si>
  <si>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</si>
  <si>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</si>
  <si>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</si>
  <si>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</si>
  <si>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</si>
  <si>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</si>
  <si>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</si>
  <si>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</si>
  <si>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</si>
  <si>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</si>
  <si>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</si>
  <si>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</si>
  <si>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</si>
  <si>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</si>
  <si>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</si>
  <si>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</si>
  <si>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</si>
  <si>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</si>
  <si>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</si>
  <si>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</si>
  <si>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</si>
  <si>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</si>
  <si>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</si>
  <si>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</si>
  <si>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</si>
  <si>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</si>
  <si>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</si>
  <si>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</si>
  <si>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</si>
  <si>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</si>
  <si>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</si>
  <si>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</si>
  <si>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</si>
  <si>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</si>
  <si>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</si>
  <si>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</si>
  <si>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</si>
  <si>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</si>
  <si>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</si>
  <si>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</si>
  <si>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</si>
  <si>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</si>
  <si>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</si>
  <si>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</si>
  <si>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</si>
  <si>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</si>
  <si>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</si>
  <si>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</si>
  <si>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</si>
  <si>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</si>
  <si>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</si>
  <si>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</si>
  <si>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</si>
  <si>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</si>
  <si>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</si>
  <si>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</si>
  <si>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</si>
  <si>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</si>
  <si>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</si>
  <si>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</si>
  <si>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</si>
  <si>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</si>
  <si>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</si>
  <si>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</si>
  <si>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</si>
  <si>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</si>
  <si>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</si>
  <si>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</si>
  <si>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</si>
  <si>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</si>
  <si>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</si>
  <si>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</si>
  <si>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</si>
  <si>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</si>
  <si>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</si>
  <si>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</si>
  <si>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</si>
  <si>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</si>
  <si>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</si>
  <si>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</si>
  <si>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</si>
  <si>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</si>
  <si>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</si>
  <si>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</si>
  <si>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</si>
  <si>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</si>
  <si>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</si>
  <si>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</si>
  <si>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</si>
  <si>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</si>
  <si>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</si>
  <si>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</si>
  <si>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</si>
  <si>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</si>
  <si>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</si>
  <si>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</si>
  <si>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</si>
  <si>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</si>
  <si>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</si>
  <si>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</si>
  <si>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</si>
  <si>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</si>
  <si>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</si>
  <si>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</si>
  <si>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</si>
  <si>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</si>
  <si>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</si>
  <si>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</si>
  <si>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</si>
  <si>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</si>
  <si>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</si>
  <si>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</si>
  <si>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</si>
  <si>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</si>
  <si>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</si>
  <si>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</si>
  <si>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</si>
  <si>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</si>
  <si>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</si>
  <si>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</si>
  <si>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</si>
  <si>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</si>
  <si>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</si>
  <si>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</si>
  <si>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</si>
  <si>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</si>
  <si>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</si>
  <si>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</si>
  <si>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</si>
  <si>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</si>
  <si>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</si>
  <si>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</si>
  <si>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</si>
  <si>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</si>
  <si>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</si>
  <si>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</si>
  <si>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</si>
  <si>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</si>
  <si>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</si>
  <si>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</si>
  <si>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</si>
  <si>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</si>
  <si>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</si>
  <si>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</si>
  <si>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</si>
  <si>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</si>
  <si>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</si>
  <si>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</si>
  <si>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</si>
  <si>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</si>
  <si>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</si>
  <si>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</si>
  <si>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</si>
  <si>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</si>
  <si>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</si>
  <si>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</si>
  <si>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</si>
  <si>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</si>
  <si>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</si>
  <si>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</si>
  <si>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</si>
  <si>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</si>
  <si>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</si>
  <si>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</si>
  <si>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</si>
  <si>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</si>
  <si>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</si>
  <si>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</si>
  <si>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</si>
  <si>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</si>
  <si>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</si>
  <si>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</si>
  <si>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</si>
  <si>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</si>
  <si>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</si>
  <si>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</si>
  <si>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</si>
  <si>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</si>
  <si>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</si>
  <si>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</si>
  <si>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</si>
  <si>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</si>
  <si>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</si>
  <si>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</si>
  <si>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</si>
  <si>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</si>
  <si>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</si>
  <si>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</si>
  <si>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</si>
  <si>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</si>
  <si>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</si>
  <si>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</si>
  <si>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</si>
  <si>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</si>
  <si>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</si>
  <si>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</si>
  <si>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</si>
  <si>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</si>
  <si>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</si>
  <si>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</si>
  <si>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</si>
  <si>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</si>
  <si>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</si>
  <si>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</si>
  <si>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</si>
  <si>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</si>
  <si>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</si>
  <si>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</si>
  <si>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</si>
  <si>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</si>
  <si>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</si>
  <si>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</si>
  <si>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</si>
  <si>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</si>
  <si>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</si>
  <si>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</si>
  <si>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</si>
  <si>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</si>
  <si>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</si>
  <si>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</si>
  <si>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</si>
  <si>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</si>
  <si>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</si>
  <si>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</si>
  <si>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</si>
  <si>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</si>
  <si>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</si>
  <si>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</si>
  <si>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</si>
  <si>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</si>
  <si>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</si>
  <si>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</si>
  <si>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</si>
  <si>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</si>
  <si>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</si>
  <si>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</si>
  <si>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</si>
  <si>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</si>
  <si>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</si>
  <si>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</si>
  <si>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</si>
  <si>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</si>
  <si>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</si>
  <si>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</si>
  <si>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</si>
  <si>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</si>
  <si>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</si>
  <si>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</si>
  <si>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</si>
  <si>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</si>
  <si>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</si>
  <si>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</si>
  <si>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</si>
  <si>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</si>
  <si>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</si>
  <si>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</si>
  <si>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</si>
  <si>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</si>
  <si>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</si>
  <si>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</si>
  <si>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</si>
  <si>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</si>
  <si>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</si>
  <si>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</si>
  <si>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</si>
  <si>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</si>
  <si>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</si>
  <si>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</si>
  <si>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</si>
  <si>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</si>
  <si>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</si>
  <si>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</si>
  <si>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</si>
  <si>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</si>
  <si>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</si>
  <si>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</si>
  <si>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</si>
  <si>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</si>
  <si>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</si>
  <si>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</si>
  <si>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</si>
  <si>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</si>
  <si>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</si>
  <si>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</si>
  <si>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</si>
  <si>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</si>
  <si>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</si>
  <si>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</si>
  <si>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</si>
  <si>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</si>
  <si>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</si>
  <si>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</si>
  <si>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</si>
  <si>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</si>
  <si>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</si>
  <si>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</si>
  <si>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</si>
  <si>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</si>
  <si>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</si>
  <si>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</si>
  <si>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</si>
  <si>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</si>
  <si>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</si>
  <si>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</si>
  <si>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</si>
  <si>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</si>
  <si>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</si>
  <si>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</si>
  <si>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</si>
  <si>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</si>
  <si>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</si>
  <si>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</si>
  <si>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</si>
  <si>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</si>
  <si>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</si>
  <si>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</si>
  <si>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</si>
  <si>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</si>
  <si>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</si>
  <si>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</si>
  <si>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</si>
  <si>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</si>
  <si>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</si>
  <si>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</si>
  <si>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</si>
  <si>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</si>
  <si>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</si>
  <si>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</si>
  <si>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</si>
  <si>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</si>
  <si>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</si>
  <si>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</si>
  <si>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</si>
  <si>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</si>
  <si>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</si>
  <si>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</si>
  <si>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</si>
  <si>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</si>
  <si>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</si>
  <si>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</si>
  <si>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</si>
  <si>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</si>
  <si>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</si>
  <si>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</si>
  <si>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</si>
  <si>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</si>
  <si>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</si>
  <si>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</si>
  <si>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</si>
  <si>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</si>
  <si>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</si>
  <si>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</si>
  <si>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</si>
  <si>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</si>
  <si>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</si>
  <si>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</si>
  <si>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</si>
  <si>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</si>
  <si>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</si>
  <si>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</si>
  <si>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</si>
  <si>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</si>
  <si>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</si>
  <si>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</si>
  <si>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</si>
  <si>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</si>
  <si>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</si>
  <si>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</si>
  <si>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</si>
  <si>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</si>
  <si>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</si>
  <si>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</si>
  <si>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</si>
  <si>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</si>
  <si>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</si>
  <si>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</si>
  <si>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</si>
  <si>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</si>
  <si>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</si>
  <si>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</si>
  <si>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</si>
  <si>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</si>
  <si>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</si>
  <si>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</si>
  <si>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</si>
  <si>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</si>
  <si>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</si>
  <si>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</si>
  <si>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</si>
  <si>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</si>
  <si>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</si>
  <si>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</si>
  <si>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</si>
  <si>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</si>
  <si>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</si>
  <si>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</si>
  <si>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</si>
  <si>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</si>
  <si>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</si>
  <si>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</si>
  <si>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</si>
  <si>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</si>
  <si>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</si>
  <si>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</si>
  <si>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</si>
  <si>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</si>
  <si>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</si>
  <si>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</si>
  <si>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</si>
  <si>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</si>
  <si>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</si>
  <si>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</si>
  <si>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</si>
  <si>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</si>
  <si>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</si>
  <si>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</si>
  <si>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</si>
  <si>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</si>
  <si>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</si>
  <si>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</si>
  <si>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</si>
  <si>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</si>
  <si>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</si>
  <si>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</si>
  <si>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</si>
  <si>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</si>
  <si>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</si>
  <si>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</si>
  <si>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</si>
  <si>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</si>
  <si>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</si>
  <si>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</si>
  <si>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</si>
  <si>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</si>
  <si>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</si>
  <si>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</si>
  <si>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</si>
  <si>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</si>
  <si>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</si>
  <si>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</si>
  <si>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</si>
  <si>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</si>
  <si>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</si>
  <si>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</si>
  <si>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</si>
  <si>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</si>
  <si>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</si>
  <si>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</si>
  <si>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</si>
  <si>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</si>
  <si>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</si>
  <si>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</si>
  <si>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</si>
  <si>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</si>
  <si>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</si>
  <si>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</si>
  <si>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</si>
  <si>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</si>
  <si>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</si>
  <si>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</si>
  <si>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</si>
  <si>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</si>
  <si>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</si>
  <si>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</si>
  <si>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</si>
  <si>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</si>
  <si>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</si>
  <si>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</si>
  <si>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</si>
  <si>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</si>
  <si>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</si>
  <si>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</si>
  <si>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</si>
  <si>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</si>
  <si>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</si>
  <si>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</si>
  <si>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</si>
  <si>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</si>
  <si>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</si>
  <si>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</si>
  <si>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</si>
  <si>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</si>
  <si>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</si>
  <si>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</si>
  <si>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</si>
  <si>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</si>
  <si>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</si>
  <si>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</si>
  <si>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</si>
  <si>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</si>
  <si>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</si>
  <si>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</si>
  <si>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</si>
  <si>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</si>
  <si>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</si>
  <si>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</si>
  <si>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</si>
  <si>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</si>
  <si>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</si>
  <si>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</si>
  <si>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</si>
  <si>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</si>
  <si>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</si>
  <si>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</si>
  <si>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</si>
  <si>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</si>
  <si>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</si>
  <si>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</si>
  <si>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</si>
  <si>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</si>
  <si>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</si>
  <si>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</si>
  <si>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</si>
  <si>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</si>
  <si>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</si>
  <si>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</si>
  <si>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</si>
  <si>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</si>
  <si>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</si>
  <si>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</si>
  <si>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</si>
  <si>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</si>
  <si>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</si>
  <si>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</si>
  <si>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</si>
  <si>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</si>
  <si>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</si>
  <si>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</si>
  <si>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</si>
  <si>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</si>
  <si>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</si>
  <si>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</si>
  <si>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</si>
  <si>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</si>
  <si>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</si>
  <si>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</si>
  <si>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</si>
  <si>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</si>
  <si>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</si>
  <si>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</si>
  <si>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</si>
  <si>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</si>
  <si>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</si>
  <si>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</si>
  <si>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</si>
  <si>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</si>
  <si>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</si>
  <si>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</si>
  <si>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</si>
  <si>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</si>
  <si>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</si>
  <si>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</si>
  <si>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</si>
  <si>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</si>
  <si>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</si>
  <si>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</si>
  <si>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</si>
  <si>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</si>
  <si>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</si>
  <si>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</si>
  <si>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</si>
  <si>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</si>
  <si>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</si>
  <si>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</si>
  <si>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</si>
  <si>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</si>
  <si>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</si>
  <si>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</si>
  <si>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</si>
  <si>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</si>
  <si>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</si>
  <si>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</si>
  <si>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</si>
  <si>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</si>
  <si>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</si>
  <si>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</si>
  <si>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</si>
  <si>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</si>
  <si>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</si>
  <si>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</si>
  <si>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</si>
  <si>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</si>
  <si>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</si>
  <si>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</si>
  <si>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</si>
  <si>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</si>
  <si>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</si>
  <si>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</si>
  <si>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</si>
  <si>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</si>
  <si>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</si>
  <si>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</si>
  <si>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</si>
  <si>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</si>
  <si>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</si>
  <si>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</si>
  <si>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</si>
  <si>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</si>
  <si>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</si>
  <si>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</si>
  <si>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</si>
  <si>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</si>
  <si>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</si>
  <si>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</si>
  <si>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</si>
  <si>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</si>
  <si>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</si>
  <si>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</si>
  <si>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</si>
  <si>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</si>
  <si>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</si>
  <si>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</si>
  <si>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</si>
  <si>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</si>
  <si>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</si>
  <si>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</si>
  <si>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</si>
  <si>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</si>
  <si>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</si>
  <si>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</si>
  <si>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</si>
  <si>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</si>
  <si>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</si>
  <si>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</si>
  <si>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</si>
  <si>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</si>
  <si>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</si>
  <si>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</si>
  <si>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</si>
  <si>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</si>
  <si>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</si>
  <si>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</si>
  <si>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</si>
  <si>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</si>
  <si>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</si>
  <si>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</si>
  <si>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</si>
  <si>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</si>
  <si>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</si>
  <si>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</si>
  <si>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</si>
  <si>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</si>
  <si>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</si>
  <si>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</si>
  <si>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</si>
  <si>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</si>
  <si>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</si>
  <si>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</si>
  <si>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</si>
  <si>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</si>
  <si>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</si>
  <si>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</si>
  <si>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</si>
  <si>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</si>
  <si>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</si>
  <si>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</si>
  <si>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</si>
  <si>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</si>
  <si>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</si>
  <si>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</si>
  <si>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</si>
  <si>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</si>
  <si>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</si>
  <si>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</si>
  <si>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</si>
  <si>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</si>
  <si>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</si>
  <si>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</si>
  <si>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</si>
  <si>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</si>
  <si>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</si>
  <si>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</si>
  <si>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</si>
  <si>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</si>
  <si>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</si>
  <si>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</si>
  <si>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</si>
  <si>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</si>
  <si>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</si>
  <si>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</si>
  <si>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</si>
  <si>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</si>
  <si>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</si>
  <si>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</si>
  <si>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</si>
  <si>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</si>
  <si>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</si>
  <si>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</si>
  <si>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</si>
  <si>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</si>
  <si>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</si>
  <si>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</si>
  <si>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</si>
  <si>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</si>
  <si>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</si>
  <si>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</si>
  <si>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</si>
  <si>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</si>
  <si>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</si>
  <si>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</si>
  <si>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</si>
  <si>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</si>
  <si>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</si>
  <si>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</si>
  <si>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</si>
  <si>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</si>
  <si>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</si>
  <si>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</si>
  <si>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</si>
  <si>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</si>
  <si>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</si>
  <si>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</si>
  <si>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</si>
  <si>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</si>
  <si>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</si>
  <si>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</si>
  <si>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</si>
  <si>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</si>
  <si>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</si>
  <si>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</si>
  <si>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</si>
  <si>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</si>
  <si>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</si>
  <si>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</si>
  <si>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</si>
  <si>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</si>
  <si>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</si>
  <si>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</si>
  <si>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</si>
  <si>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</si>
  <si>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</si>
  <si>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</si>
  <si>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</si>
  <si>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</si>
  <si>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</si>
  <si>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</si>
  <si>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</si>
  <si>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</si>
  <si>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</si>
  <si>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</si>
  <si>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</si>
  <si>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</si>
  <si>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</si>
  <si>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</si>
  <si>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</si>
  <si>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</si>
  <si>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</si>
  <si>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</si>
  <si>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</si>
  <si>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</si>
  <si>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</si>
  <si>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</si>
  <si>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</si>
  <si>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</si>
  <si>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</si>
  <si>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</si>
  <si>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</si>
  <si>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</si>
  <si>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</si>
  <si>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</si>
  <si>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</si>
  <si>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</si>
  <si>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</si>
  <si>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</si>
  <si>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</si>
  <si>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</si>
  <si>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</si>
  <si>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</si>
  <si>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</si>
  <si>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</si>
  <si>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</si>
  <si>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</si>
  <si>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</si>
  <si>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</si>
  <si>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</si>
  <si>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</si>
  <si>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</si>
  <si>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</si>
  <si>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</si>
  <si>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</si>
  <si>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</si>
  <si>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</si>
  <si>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</si>
  <si>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</si>
  <si>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</si>
  <si>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</si>
  <si>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</si>
  <si>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</si>
  <si>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</si>
  <si>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</si>
  <si>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</si>
  <si>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</si>
  <si>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</si>
  <si>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</si>
  <si>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</si>
  <si>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</si>
  <si>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</si>
  <si>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</si>
  <si>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</si>
  <si>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</si>
  <si>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</si>
  <si>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</si>
  <si>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</si>
  <si>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</si>
  <si>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</si>
  <si>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</si>
  <si>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</si>
  <si>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</si>
  <si>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</si>
  <si>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</si>
  <si>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</si>
  <si>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</si>
  <si>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</si>
  <si>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</si>
  <si>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</si>
  <si>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</si>
  <si>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</si>
  <si>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</si>
  <si>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</si>
  <si>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</si>
  <si>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</si>
  <si>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</si>
  <si>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</si>
  <si>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</si>
  <si>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</si>
  <si>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</si>
  <si>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</si>
  <si>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</si>
  <si>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</si>
  <si>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</si>
  <si>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</si>
  <si>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</si>
  <si>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</si>
  <si>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</si>
  <si>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</si>
  <si>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</si>
  <si>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</si>
  <si>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</si>
  <si>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</si>
  <si>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</si>
  <si>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</si>
  <si>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</si>
  <si>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</si>
  <si>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</si>
  <si>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</si>
  <si>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</si>
  <si>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</si>
  <si>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</si>
  <si>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</si>
  <si>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</si>
  <si>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</si>
  <si>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</si>
  <si>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</si>
  <si>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</si>
  <si>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</si>
  <si>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</si>
  <si>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</si>
  <si>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</si>
  <si>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</si>
  <si>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</si>
  <si>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</si>
  <si>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</si>
  <si>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</si>
  <si>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</si>
  <si>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</si>
  <si>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</si>
  <si>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</si>
  <si>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</si>
  <si>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</si>
  <si>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</si>
  <si>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</si>
  <si>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</si>
  <si>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</si>
  <si>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</si>
  <si>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</si>
  <si>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</si>
  <si>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</si>
  <si>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</si>
  <si>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</si>
  <si>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</si>
  <si>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</si>
  <si>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</si>
  <si>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</si>
  <si>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</si>
  <si>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</si>
  <si>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</si>
  <si>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</si>
  <si>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</si>
  <si>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</si>
  <si>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</si>
  <si>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</si>
  <si>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</si>
  <si>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</si>
  <si>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</si>
  <si>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</si>
  <si>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</si>
  <si>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</si>
  <si>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</si>
  <si>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</si>
  <si>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</si>
  <si>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</si>
  <si>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</si>
  <si>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</si>
  <si>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</si>
  <si>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</si>
  <si>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</si>
  <si>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</si>
  <si>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</si>
  <si>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</si>
  <si>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</si>
  <si>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</si>
  <si>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</si>
  <si>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</si>
  <si>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</si>
  <si>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</si>
  <si>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</si>
  <si>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</si>
  <si>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</si>
  <si>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</si>
  <si>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</si>
  <si>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</si>
  <si>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</si>
  <si>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</si>
  <si>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</si>
  <si>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</si>
  <si>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</si>
  <si>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</si>
  <si>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</si>
  <si>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</si>
  <si>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</si>
  <si>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</si>
  <si>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</si>
  <si>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</si>
  <si>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</si>
  <si>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</si>
  <si>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</si>
  <si>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</si>
  <si>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</si>
  <si>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</si>
  <si>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</si>
  <si>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</si>
  <si>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</si>
  <si>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</si>
  <si>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</si>
  <si>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</si>
  <si>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</si>
  <si>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</si>
  <si>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</si>
  <si>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</si>
  <si>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</si>
  <si>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</si>
  <si>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</si>
  <si>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</si>
  <si>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</si>
  <si>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</si>
  <si>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</si>
  <si>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</si>
  <si>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</si>
  <si>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</si>
  <si>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</si>
  <si>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</si>
  <si>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</si>
  <si>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</si>
  <si>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</si>
  <si>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</si>
  <si>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</si>
  <si>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</si>
  <si>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</si>
  <si>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</si>
  <si>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</si>
  <si>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</si>
  <si>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</si>
  <si>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</si>
  <si>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</si>
  <si>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</si>
  <si>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</si>
  <si>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</si>
  <si>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</si>
  <si>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</si>
  <si>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</si>
  <si>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</si>
  <si>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</si>
  <si>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</si>
  <si>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</si>
  <si>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</si>
  <si>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</si>
  <si>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</si>
  <si>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</si>
  <si>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</si>
  <si>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</si>
  <si>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</si>
  <si>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</si>
  <si>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</si>
  <si>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</si>
  <si>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</si>
  <si>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</si>
  <si>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</si>
  <si>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</si>
  <si>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</si>
  <si>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</si>
  <si>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</si>
  <si>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</si>
  <si>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</si>
  <si>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</si>
  <si>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</si>
  <si>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</si>
  <si>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</si>
  <si>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</si>
  <si>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</si>
  <si>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</si>
  <si>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</si>
  <si>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</si>
  <si>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</si>
  <si>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</si>
  <si>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</si>
  <si>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</si>
  <si>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</si>
  <si>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</si>
  <si>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</si>
  <si>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</si>
  <si>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</si>
  <si>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</si>
  <si>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</si>
  <si>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</si>
  <si>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</si>
  <si>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</si>
  <si>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</si>
  <si>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</si>
  <si>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</si>
  <si>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</si>
  <si>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</si>
  <si>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</si>
  <si>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</si>
  <si>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</si>
  <si>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</si>
  <si>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</si>
  <si>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</si>
  <si>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</si>
  <si>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</si>
  <si>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</si>
  <si>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</si>
  <si>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</si>
  <si>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</si>
  <si>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</si>
  <si>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</si>
  <si>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</si>
  <si>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</si>
  <si>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</si>
  <si>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</si>
  <si>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</si>
  <si>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</si>
  <si>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</si>
  <si>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</si>
  <si>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</si>
  <si>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</si>
  <si>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</si>
  <si>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</si>
  <si>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</si>
  <si>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</si>
  <si>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</si>
  <si>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</si>
  <si>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</si>
  <si>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</si>
  <si>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</si>
  <si>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</si>
  <si>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</si>
  <si>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</si>
  <si>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</si>
  <si>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</si>
  <si>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</si>
  <si>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</si>
  <si>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</si>
  <si>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</si>
  <si>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</si>
  <si>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</si>
  <si>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</si>
  <si>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</si>
  <si>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</si>
  <si>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</si>
  <si>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</si>
  <si>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</si>
  <si>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</si>
  <si>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</si>
  <si>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</si>
  <si>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</si>
  <si>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</si>
  <si>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</si>
  <si>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</si>
  <si>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</si>
  <si>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</si>
  <si>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</si>
  <si>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</si>
  <si>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</si>
  <si>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</si>
  <si>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</si>
  <si>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</si>
  <si>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</si>
  <si>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</si>
  <si>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</si>
  <si>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</si>
  <si>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</si>
  <si>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</si>
  <si>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</si>
  <si>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</si>
  <si>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</si>
  <si>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</si>
  <si>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</si>
  <si>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</si>
  <si>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</si>
  <si>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</si>
  <si>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</si>
  <si>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</si>
  <si>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</si>
  <si>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</si>
  <si>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</si>
  <si>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</si>
  <si>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</si>
  <si>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</si>
  <si>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</si>
  <si>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</si>
  <si>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</si>
  <si>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</si>
  <si>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</si>
  <si>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</si>
  <si>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</si>
  <si>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</si>
  <si>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</si>
  <si>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</si>
  <si>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</si>
  <si>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</si>
  <si>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</si>
  <si>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</si>
  <si>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</si>
  <si>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</si>
  <si>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</si>
  <si>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</si>
  <si>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</si>
  <si>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</si>
  <si>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</si>
  <si>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</si>
  <si>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</si>
  <si>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</si>
  <si>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</si>
  <si>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</si>
  <si>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</si>
  <si>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</si>
  <si>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</si>
  <si>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</si>
  <si>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</si>
  <si>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</si>
  <si>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</si>
  <si>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</si>
  <si>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</si>
  <si>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</si>
  <si>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</si>
  <si>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</si>
  <si>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</si>
  <si>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</si>
  <si>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</si>
  <si>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</si>
  <si>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</si>
  <si>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</si>
  <si>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</si>
  <si>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</si>
  <si>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</si>
  <si>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</si>
  <si>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</si>
  <si>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</si>
  <si>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</si>
  <si>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</si>
  <si>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</si>
  <si>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</si>
  <si>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</si>
  <si>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</si>
  <si>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</si>
  <si>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</si>
  <si>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</si>
  <si>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</si>
  <si>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</si>
  <si>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</si>
  <si>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</si>
  <si>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</si>
  <si>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</si>
  <si>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</si>
  <si>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</si>
  <si>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</si>
  <si>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</si>
  <si>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</si>
  <si>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</si>
  <si>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</si>
  <si>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</si>
  <si>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</si>
  <si>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</si>
  <si>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</si>
  <si>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</si>
  <si>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</si>
  <si>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</si>
  <si>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</si>
  <si>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</si>
  <si>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</si>
  <si>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</si>
  <si>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</si>
  <si>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</si>
  <si>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</si>
  <si>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</si>
  <si>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</si>
  <si>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</si>
  <si>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</si>
  <si>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</si>
  <si>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</si>
  <si>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</si>
  <si>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</si>
  <si>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</si>
  <si>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</si>
  <si>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</si>
  <si>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</si>
  <si>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</si>
  <si>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</si>
  <si>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</si>
  <si>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</si>
  <si>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</si>
  <si>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</si>
  <si>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</si>
  <si>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</si>
  <si>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</si>
  <si>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</si>
  <si>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</si>
  <si>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</si>
  <si>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</si>
  <si>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</si>
  <si>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</si>
  <si>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</si>
  <si>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</si>
  <si>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</si>
  <si>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</si>
  <si>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</si>
  <si>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</si>
  <si>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</si>
  <si>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</si>
  <si>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</si>
  <si>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</si>
  <si>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</si>
  <si>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</si>
  <si>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</si>
  <si>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</si>
  <si>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</si>
  <si>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</si>
  <si>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</si>
  <si>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</si>
  <si>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</si>
  <si>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</si>
  <si>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</si>
  <si>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</si>
  <si>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</si>
  <si>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</si>
  <si>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</si>
  <si>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</si>
  <si>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</si>
  <si>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</si>
  <si>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</si>
  <si>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</si>
  <si>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</si>
  <si>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</si>
  <si>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</si>
  <si>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</si>
  <si>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</si>
  <si>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</si>
  <si>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</si>
  <si>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</si>
  <si>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</si>
  <si>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</si>
  <si>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</si>
  <si>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</si>
  <si>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</si>
  <si>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</si>
  <si>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</si>
  <si>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</si>
  <si>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</si>
  <si>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</si>
  <si>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</si>
  <si>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</si>
  <si>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</si>
  <si>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</si>
  <si>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</si>
  <si>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</si>
  <si>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</si>
  <si>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</si>
  <si>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</si>
  <si>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</si>
  <si>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</si>
  <si>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</si>
  <si>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</si>
  <si>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</si>
  <si>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</si>
  <si>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</si>
  <si>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</si>
  <si>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</si>
  <si>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</si>
  <si>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</si>
  <si>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</si>
  <si>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</si>
  <si>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</si>
  <si>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</si>
  <si>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</si>
  <si>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</si>
  <si>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</si>
  <si>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</si>
  <si>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</si>
  <si>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</si>
  <si>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</si>
  <si>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</si>
  <si>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</si>
  <si>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</si>
  <si>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</si>
  <si>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</si>
  <si>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</si>
  <si>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</si>
  <si>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</si>
  <si>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</si>
  <si>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</si>
  <si>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</si>
  <si>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</si>
  <si>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</si>
  <si>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</si>
  <si>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</si>
  <si>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</si>
  <si>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</si>
  <si>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</si>
  <si>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</si>
  <si>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</si>
  <si>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</si>
  <si>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</si>
  <si>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</si>
  <si>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</si>
  <si>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</si>
  <si>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</si>
  <si>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</si>
  <si>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</si>
  <si>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</si>
  <si>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</si>
  <si>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</si>
  <si>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</si>
  <si>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</si>
  <si>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</si>
  <si>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</si>
  <si>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</si>
  <si>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</si>
  <si>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</si>
  <si>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</si>
  <si>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</si>
  <si>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</si>
  <si>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</si>
  <si>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</si>
  <si>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</si>
  <si>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</si>
  <si>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</si>
  <si>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</si>
  <si>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</si>
  <si>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</si>
  <si>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</si>
  <si>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</si>
  <si>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</si>
  <si>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</si>
  <si>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</si>
  <si>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</si>
  <si>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</si>
  <si>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</si>
  <si>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</si>
  <si>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</si>
  <si>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</si>
  <si>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</si>
  <si>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</si>
  <si>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</si>
  <si>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</si>
  <si>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</si>
  <si>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</si>
  <si>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</si>
  <si>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</si>
  <si>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</si>
  <si>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</si>
  <si>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</si>
  <si>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</si>
  <si>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</si>
  <si>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</si>
  <si>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</si>
  <si>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</si>
  <si>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</si>
  <si>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</si>
  <si>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</si>
  <si>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</si>
  <si>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</si>
  <si>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</si>
  <si>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</si>
  <si>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</si>
  <si>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</si>
  <si>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</si>
  <si>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</si>
  <si>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</si>
  <si>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</si>
  <si>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</si>
  <si>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</si>
  <si>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</si>
  <si>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</si>
  <si>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</si>
  <si>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</si>
  <si>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</si>
  <si>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</si>
  <si>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</si>
  <si>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</si>
  <si>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</si>
  <si>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</si>
  <si>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</si>
  <si>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</si>
  <si>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</si>
  <si>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</si>
  <si>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</si>
  <si>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</si>
  <si>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</si>
  <si>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</si>
  <si>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</si>
  <si>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</si>
  <si>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</si>
  <si>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</si>
  <si>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</si>
  <si>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</si>
  <si>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</si>
  <si>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</si>
  <si>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</si>
  <si>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</si>
  <si>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</si>
  <si>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</si>
  <si>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</si>
  <si>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</si>
  <si>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</si>
  <si>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</si>
  <si>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</si>
  <si>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</si>
  <si>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</si>
  <si>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</si>
  <si>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</si>
  <si>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</si>
  <si>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</si>
  <si>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</si>
  <si>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</si>
  <si>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</si>
  <si>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</si>
  <si>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</si>
  <si>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</si>
  <si>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</si>
  <si>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</si>
  <si>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</si>
  <si>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</si>
  <si>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</si>
  <si>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</si>
  <si>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</si>
  <si>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</si>
  <si>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</si>
  <si>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</si>
  <si>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</si>
  <si>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</si>
  <si>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</si>
  <si>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</si>
  <si>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</si>
  <si>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</si>
  <si>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</si>
  <si>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</si>
  <si>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</si>
  <si>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</si>
  <si>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</si>
  <si>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</si>
  <si>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</si>
  <si>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</si>
  <si>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</si>
  <si>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</si>
  <si>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</si>
  <si>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</si>
  <si>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</si>
  <si>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</si>
  <si>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</si>
  <si>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</si>
  <si>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</si>
  <si>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</si>
  <si>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</si>
  <si>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</si>
  <si>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</si>
  <si>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</si>
  <si>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</si>
  <si>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</si>
  <si>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</si>
  <si>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</si>
  <si>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</si>
  <si>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</si>
  <si>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</si>
  <si>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</si>
  <si>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</si>
  <si>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</si>
  <si>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</si>
  <si>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</si>
  <si>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</si>
  <si>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</si>
  <si>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</si>
  <si>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</si>
  <si>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</si>
  <si>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</si>
  <si>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</si>
  <si>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</si>
  <si>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</si>
  <si>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</si>
  <si>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</si>
  <si>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</si>
  <si>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</si>
  <si>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</si>
  <si>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</si>
  <si>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</si>
  <si>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</si>
  <si>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</si>
  <si>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</si>
  <si>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</si>
  <si>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</si>
  <si>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</si>
  <si>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</si>
  <si>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</si>
  <si>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</si>
  <si>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</si>
  <si>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</si>
  <si>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</si>
  <si>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</si>
  <si>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</si>
  <si>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</si>
  <si>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</si>
  <si>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</si>
  <si>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</si>
  <si>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</si>
  <si>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</si>
  <si>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</si>
  <si>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</si>
  <si>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</si>
  <si>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</si>
  <si>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</si>
  <si>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</si>
  <si>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</si>
  <si>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</si>
  <si>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</si>
  <si>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</si>
  <si>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</si>
  <si>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</si>
  <si>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</si>
  <si>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</si>
  <si>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</si>
  <si>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</si>
  <si>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</si>
  <si>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</si>
  <si>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</si>
  <si>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</si>
  <si>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</si>
  <si>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</si>
  <si>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</si>
  <si>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</si>
  <si>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</si>
  <si>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</si>
  <si>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</si>
  <si>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</si>
  <si>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</si>
  <si>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</si>
  <si>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</si>
  <si>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</si>
  <si>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</si>
  <si>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</si>
  <si>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</si>
  <si>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</si>
  <si>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</si>
  <si>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</si>
  <si>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</si>
  <si>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</si>
  <si>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</si>
  <si>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</si>
  <si>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</si>
  <si>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</si>
  <si>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</si>
  <si>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</si>
  <si>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</si>
  <si>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</si>
  <si>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</si>
  <si>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</si>
  <si>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</si>
  <si>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</si>
  <si>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</si>
  <si>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</si>
  <si>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</si>
  <si>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</si>
  <si>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</si>
  <si>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</si>
  <si>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</si>
  <si>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</si>
  <si>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</si>
  <si>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</si>
  <si>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</si>
  <si>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</si>
  <si>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</si>
  <si>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</si>
  <si>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</si>
  <si>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</si>
  <si>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</si>
  <si>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</si>
  <si>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</si>
  <si>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</si>
  <si>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</si>
  <si>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</si>
  <si>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</si>
  <si>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</si>
  <si>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</si>
  <si>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</si>
  <si>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</si>
  <si>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</si>
  <si>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</si>
  <si>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</si>
  <si>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</si>
  <si>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</si>
  <si>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</si>
  <si>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</si>
  <si>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</si>
  <si>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</si>
  <si>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</si>
  <si>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</si>
  <si>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</si>
  <si>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</si>
  <si>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</si>
  <si>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</si>
  <si>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</si>
  <si>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</si>
  <si>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</si>
  <si>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</si>
  <si>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</si>
  <si>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</si>
  <si>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</si>
  <si>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</si>
  <si>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</si>
  <si>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</si>
  <si>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</si>
  <si>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</si>
  <si>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</si>
  <si>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</si>
  <si>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</si>
  <si>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</si>
  <si>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</si>
  <si>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</si>
  <si>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</si>
  <si>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</si>
  <si>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</si>
  <si>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</si>
  <si>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</si>
  <si>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</si>
  <si>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</si>
  <si>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</si>
  <si>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</si>
  <si>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</si>
  <si>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</si>
  <si>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</si>
  <si>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</si>
  <si>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</si>
  <si>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</si>
  <si>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</si>
  <si>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</si>
  <si>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</si>
  <si>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</si>
  <si>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</si>
  <si>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</si>
  <si>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</si>
  <si>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</si>
  <si>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</si>
  <si>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</si>
  <si>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</si>
  <si>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</si>
  <si>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</si>
  <si>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</si>
  <si>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</si>
  <si>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</si>
  <si>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</si>
  <si>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</si>
  <si>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</si>
  <si>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</si>
  <si>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</si>
  <si>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</si>
  <si>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</si>
  <si>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</si>
  <si>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</si>
  <si>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</si>
  <si>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</si>
  <si>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</si>
  <si>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</si>
  <si>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</si>
  <si>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</si>
  <si>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</si>
  <si>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</si>
  <si>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</si>
  <si>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</si>
  <si>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</si>
  <si>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</si>
  <si>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</si>
  <si>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</si>
  <si>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</si>
  <si>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</si>
  <si>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</si>
  <si>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</si>
  <si>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</si>
  <si>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</si>
  <si>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</si>
  <si>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</si>
  <si>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</si>
  <si>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</si>
  <si>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</si>
  <si>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</si>
  <si>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</si>
  <si>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</si>
  <si>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</si>
  <si>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</si>
  <si>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</si>
  <si>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</si>
  <si>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</si>
  <si>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</si>
  <si>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</si>
  <si>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</si>
  <si>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</si>
  <si>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</si>
  <si>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</si>
  <si>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</si>
  <si>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</si>
  <si>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</si>
  <si>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</si>
  <si>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</si>
  <si>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</si>
  <si>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</si>
  <si>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</si>
  <si>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</si>
  <si>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</si>
  <si>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</si>
  <si>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</si>
  <si>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</si>
  <si>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</si>
  <si>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</si>
  <si>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</si>
  <si>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</si>
  <si>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</si>
  <si>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</si>
  <si>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</si>
  <si>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</si>
  <si>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</si>
  <si>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</si>
  <si>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</si>
  <si>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</si>
  <si>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</si>
  <si>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</si>
  <si>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</si>
  <si>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</si>
  <si>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</si>
  <si>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</si>
  <si>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</si>
  <si>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</si>
  <si>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</si>
  <si>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</si>
  <si>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</si>
  <si>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</si>
  <si>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</si>
  <si>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</si>
  <si>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</si>
  <si>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</si>
  <si>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</si>
  <si>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</si>
  <si>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</si>
  <si>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</si>
  <si>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</si>
  <si>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</si>
  <si>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</si>
  <si>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</si>
  <si>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</si>
  <si>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</si>
  <si>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</si>
  <si>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</si>
  <si>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</si>
  <si>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</si>
  <si>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</si>
  <si>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</si>
  <si>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</si>
  <si>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</si>
  <si>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</si>
  <si>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</si>
  <si>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</si>
  <si>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</si>
  <si>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</si>
  <si>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</si>
  <si>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</si>
  <si>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</si>
  <si>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</si>
  <si>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</si>
  <si>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</si>
  <si>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</si>
  <si>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</si>
  <si>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</si>
  <si>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</si>
  <si>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</si>
  <si>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</si>
  <si>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</si>
  <si>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</si>
  <si>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</si>
  <si>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</si>
  <si>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</si>
  <si>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</si>
  <si>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</si>
  <si>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</si>
  <si>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</si>
  <si>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</si>
  <si>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</si>
  <si>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</si>
  <si>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</si>
  <si>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</si>
  <si>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</si>
  <si>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</si>
  <si>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</si>
  <si>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</si>
  <si>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</si>
  <si>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</si>
  <si>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</si>
  <si>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</si>
  <si>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</si>
  <si>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</si>
  <si>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</si>
  <si>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</si>
  <si>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</si>
  <si>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</si>
  <si>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</si>
  <si>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</si>
  <si>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</si>
  <si>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</si>
  <si>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</si>
  <si>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</si>
  <si>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</si>
  <si>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</si>
  <si>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</si>
  <si>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</si>
  <si>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</si>
  <si>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</si>
  <si>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</si>
  <si>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</si>
  <si>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</si>
  <si>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</si>
  <si>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</si>
  <si>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</si>
  <si>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</si>
  <si>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</si>
  <si>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</si>
  <si>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</si>
  <si>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</si>
  <si>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</si>
  <si>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</si>
  <si>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</si>
  <si>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</si>
  <si>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</si>
  <si>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</si>
  <si>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</si>
  <si>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</si>
  <si>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</si>
  <si>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</si>
  <si>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</si>
  <si>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</si>
  <si>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</si>
  <si>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</si>
  <si>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</si>
  <si>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</si>
  <si>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</si>
  <si>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</si>
  <si>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</si>
  <si>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</si>
  <si>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</si>
  <si>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</si>
  <si>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</si>
  <si>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</si>
  <si>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</si>
  <si>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</si>
  <si>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</si>
  <si>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</si>
  <si>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</si>
  <si>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</si>
  <si>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</si>
  <si>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</si>
  <si>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</si>
  <si>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</si>
  <si>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</si>
  <si>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</si>
  <si>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</si>
  <si>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</si>
  <si>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</si>
  <si>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</si>
  <si>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</si>
  <si>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</si>
  <si>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</si>
  <si>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</si>
  <si>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</si>
  <si>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</si>
  <si>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</si>
  <si>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</si>
  <si>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</si>
  <si>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</si>
  <si>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</si>
  <si>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</si>
  <si>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</si>
  <si>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</si>
  <si>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</si>
  <si>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</si>
  <si>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</si>
  <si>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</si>
  <si>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</si>
  <si>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</si>
  <si>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</si>
  <si>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</si>
  <si>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</si>
  <si>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</si>
  <si>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</si>
  <si>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</si>
  <si>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</si>
  <si>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</si>
  <si>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</si>
  <si>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</si>
  <si>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</si>
  <si>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</si>
  <si>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</si>
  <si>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</si>
  <si>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</si>
  <si>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</si>
  <si>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</si>
  <si>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</si>
  <si>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</si>
  <si>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</si>
  <si>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</si>
  <si>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</si>
  <si>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</si>
  <si>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</si>
  <si>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</si>
  <si>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</si>
  <si>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</si>
  <si>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</si>
  <si>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</si>
  <si>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</si>
  <si>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</si>
  <si>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</si>
  <si>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</si>
  <si>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</si>
  <si>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</si>
  <si>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</si>
  <si>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</si>
  <si>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</si>
  <si>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</si>
  <si>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</si>
  <si>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</si>
  <si>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</si>
  <si>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</si>
  <si>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</si>
  <si>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</si>
  <si>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</si>
  <si>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</si>
  <si>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</si>
  <si>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</si>
  <si>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</si>
  <si>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</si>
  <si>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</si>
  <si>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</si>
  <si>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</si>
  <si>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</si>
  <si>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</si>
  <si>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</si>
  <si>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</si>
  <si>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</si>
  <si>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</si>
  <si>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</si>
  <si>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</si>
  <si>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</si>
  <si>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</si>
  <si>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</si>
  <si>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</si>
  <si>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</si>
  <si>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</si>
  <si>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</si>
  <si>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</si>
  <si>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</si>
  <si>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</si>
  <si>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</si>
  <si>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</si>
  <si>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</si>
  <si>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</si>
  <si>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</si>
  <si>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</si>
  <si>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</si>
  <si>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</si>
  <si>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</si>
  <si>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</si>
  <si>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</si>
  <si>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</si>
  <si>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</si>
  <si>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</si>
  <si>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</si>
  <si>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</si>
  <si>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</si>
  <si>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</si>
  <si>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</si>
  <si>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</si>
  <si>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</si>
  <si>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</si>
  <si>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</si>
  <si>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</si>
  <si>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</si>
  <si>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</si>
  <si>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</si>
  <si>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</si>
  <si>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</si>
  <si>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</si>
  <si>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</si>
  <si>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</si>
  <si>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</si>
  <si>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</si>
  <si>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</si>
  <si>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</si>
  <si>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</si>
  <si>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</si>
  <si>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</si>
  <si>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</si>
  <si>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</si>
  <si>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</si>
  <si>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</si>
  <si>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</si>
  <si>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</si>
  <si>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</si>
  <si>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</si>
  <si>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</si>
  <si>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</si>
  <si>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</si>
  <si>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</si>
  <si>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</si>
  <si>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</si>
  <si>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</si>
  <si>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</si>
  <si>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</si>
  <si>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</si>
  <si>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</si>
  <si>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</si>
  <si>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</si>
  <si>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</si>
  <si>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</si>
  <si>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</si>
  <si>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</si>
  <si>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</si>
  <si>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</si>
  <si>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</si>
  <si>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</si>
  <si>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</si>
  <si>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</si>
  <si>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</si>
  <si>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</si>
  <si>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</si>
  <si>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</si>
  <si>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</si>
  <si>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</si>
  <si>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</si>
  <si>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</si>
  <si>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</si>
  <si>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</si>
  <si>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</si>
  <si>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</si>
  <si>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</si>
  <si>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</si>
  <si>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</si>
  <si>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</si>
  <si>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</si>
  <si>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</si>
  <si>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</si>
  <si>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</si>
  <si>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</si>
  <si>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</si>
  <si>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</si>
  <si>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</si>
  <si>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</si>
  <si>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</si>
  <si>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</si>
  <si>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</si>
  <si>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</si>
  <si>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</si>
  <si>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</si>
  <si>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</si>
  <si>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</si>
  <si>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</si>
  <si>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</si>
  <si>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</si>
  <si>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</si>
  <si>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</si>
  <si>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</si>
  <si>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</si>
  <si>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</si>
  <si>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</si>
  <si>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</si>
  <si>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</si>
  <si>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</si>
  <si>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</si>
  <si>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</si>
  <si>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</si>
  <si>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</si>
  <si>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</si>
  <si>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</si>
  <si>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</si>
  <si>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</si>
  <si>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</si>
  <si>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</si>
  <si>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</si>
  <si>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</si>
  <si>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</si>
  <si>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</si>
  <si>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</si>
  <si>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</si>
  <si>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</si>
  <si>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</si>
  <si>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</si>
  <si>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</si>
  <si>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</si>
  <si>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</si>
  <si>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</si>
  <si>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</si>
  <si>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</si>
  <si>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</si>
  <si>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</si>
  <si>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</si>
  <si>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</si>
  <si>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</si>
  <si>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</si>
  <si>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</si>
  <si>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</si>
  <si>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</si>
  <si>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</si>
  <si>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</si>
  <si>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</si>
  <si>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</si>
  <si>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</si>
  <si>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</si>
  <si>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</si>
  <si>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</si>
  <si>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</si>
  <si>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</si>
  <si>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</si>
  <si>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</si>
  <si>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</si>
  <si>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</si>
  <si>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</si>
  <si>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</si>
  <si>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</si>
  <si>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</si>
  <si>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</si>
  <si>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</si>
  <si>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</si>
  <si>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</si>
  <si>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</si>
  <si>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</si>
  <si>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</si>
  <si>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</si>
  <si>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</si>
  <si>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</si>
  <si>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</si>
  <si>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</si>
  <si>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</si>
  <si>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</si>
  <si>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</si>
  <si>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</si>
  <si>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</si>
  <si>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</si>
  <si>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</si>
  <si>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</si>
  <si>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</si>
  <si>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</si>
  <si>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</si>
  <si>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</si>
  <si>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</si>
  <si>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</si>
  <si>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</si>
  <si>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</si>
  <si>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</si>
  <si>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</si>
  <si>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</si>
  <si>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</si>
  <si>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</si>
  <si>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</si>
  <si>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</si>
  <si>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</si>
  <si>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</si>
  <si>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</si>
  <si>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</si>
  <si>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</si>
  <si>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</si>
  <si>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</si>
  <si>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</si>
  <si>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</si>
  <si>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</si>
  <si>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</si>
  <si>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</si>
  <si>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</si>
  <si>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</si>
  <si>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</si>
  <si>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</si>
  <si>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</si>
  <si>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</si>
  <si>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</si>
  <si>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</si>
  <si>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</si>
  <si>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</si>
  <si>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</si>
  <si>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</si>
  <si>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</si>
  <si>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</si>
  <si>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</si>
  <si>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</si>
  <si>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</si>
  <si>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</si>
  <si>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</si>
  <si>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</si>
  <si>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</si>
  <si>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</si>
  <si>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</si>
  <si>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</si>
  <si>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</si>
  <si>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</si>
  <si>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</si>
  <si>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</si>
  <si>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</si>
  <si>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</si>
  <si>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</si>
  <si>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</si>
  <si>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</si>
  <si>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</si>
  <si>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</si>
  <si>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</si>
  <si>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</si>
  <si>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</si>
  <si>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</si>
  <si>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</si>
  <si>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</si>
  <si>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</si>
  <si>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</si>
  <si>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</si>
  <si>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</si>
  <si>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</si>
  <si>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</si>
  <si>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</si>
  <si>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</si>
  <si>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</si>
  <si>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</si>
  <si>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</si>
  <si>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</si>
  <si>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</si>
  <si>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</si>
  <si>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</si>
  <si>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</si>
  <si>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</si>
  <si>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</si>
  <si>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</si>
  <si>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</si>
  <si>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</si>
  <si>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</si>
  <si>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</si>
  <si>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</si>
  <si>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</si>
  <si>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</si>
  <si>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</si>
  <si>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</si>
  <si>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</si>
  <si>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</si>
  <si>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</si>
  <si>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</si>
  <si>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</si>
  <si>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</si>
  <si>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</si>
  <si>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</si>
  <si>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</si>
  <si>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</si>
  <si>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</si>
  <si>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</si>
  <si>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</si>
  <si>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</si>
  <si>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</si>
  <si>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</si>
  <si>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</si>
  <si>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</si>
  <si>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</si>
  <si>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</si>
  <si>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</si>
  <si>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</si>
  <si>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</si>
  <si>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</si>
  <si>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</si>
  <si>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</si>
  <si>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</si>
  <si>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</si>
  <si>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</si>
  <si>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</si>
  <si>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</si>
  <si>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</si>
  <si>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</si>
  <si>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</si>
  <si>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</si>
  <si>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</si>
  <si>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</si>
  <si>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</si>
  <si>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</si>
  <si>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</si>
  <si>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</si>
  <si>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</si>
  <si>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</si>
  <si>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</si>
  <si>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</si>
  <si>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</si>
  <si>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</si>
  <si>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</si>
  <si>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</si>
  <si>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</si>
  <si>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</si>
  <si>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</si>
  <si>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</si>
  <si>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</si>
  <si>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</si>
  <si>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</si>
  <si>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</si>
  <si>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</si>
  <si>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</si>
  <si>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</si>
  <si>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</si>
  <si>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</si>
  <si>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</si>
  <si>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</si>
  <si>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</si>
  <si>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</si>
  <si>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</si>
  <si>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</si>
  <si>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</si>
  <si>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</si>
  <si>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</si>
  <si>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</si>
  <si>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</si>
  <si>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</si>
  <si>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</si>
  <si>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</si>
  <si>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</si>
  <si>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</si>
  <si>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</si>
  <si>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</si>
  <si>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</si>
  <si>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</si>
  <si>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</si>
  <si>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</si>
  <si>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</si>
  <si>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</si>
  <si>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</si>
  <si>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</si>
  <si>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</si>
  <si>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</si>
  <si>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</si>
  <si>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</si>
  <si>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</si>
  <si>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</si>
  <si>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</si>
  <si>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</si>
  <si>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</si>
  <si>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</si>
  <si>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</si>
  <si>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</si>
  <si>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</si>
  <si>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</si>
  <si>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</si>
  <si>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</si>
  <si>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</si>
  <si>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</si>
  <si>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</si>
  <si>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</si>
  <si>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</si>
  <si>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</si>
  <si>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</si>
  <si>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</si>
  <si>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</si>
  <si>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</si>
  <si>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</si>
  <si>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</si>
  <si>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</si>
  <si>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</si>
  <si>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</si>
  <si>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</si>
  <si>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</si>
  <si>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</si>
  <si>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</si>
  <si>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</si>
  <si>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</si>
  <si>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</si>
  <si>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</si>
  <si>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</si>
  <si>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</si>
  <si>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</si>
  <si>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</si>
  <si>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</si>
  <si>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</si>
  <si>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</si>
  <si>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</si>
  <si>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</si>
  <si>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</si>
  <si>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</si>
  <si>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</si>
  <si>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</si>
  <si>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</si>
  <si>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</si>
  <si>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</si>
  <si>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</si>
  <si>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</si>
  <si>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</si>
  <si>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</si>
  <si>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</si>
  <si>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</si>
  <si>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</si>
  <si>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</si>
  <si>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</si>
  <si>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</si>
  <si>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</si>
  <si>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</si>
  <si>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</si>
  <si>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</si>
  <si>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</si>
  <si>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</si>
  <si>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</si>
  <si>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</si>
  <si>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</si>
  <si>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</si>
  <si>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</si>
  <si>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</si>
  <si>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</si>
  <si>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</si>
  <si>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</si>
  <si>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</si>
  <si>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</si>
  <si>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</si>
  <si>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</si>
  <si>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</si>
  <si>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</si>
  <si>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</si>
  <si>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</si>
  <si>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</si>
  <si>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</si>
  <si>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</si>
  <si>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</si>
  <si>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</si>
  <si>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</si>
  <si>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</si>
  <si>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</si>
  <si>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</si>
  <si>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</si>
  <si>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</si>
  <si>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</si>
  <si>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</si>
  <si>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</si>
  <si>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</si>
  <si>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</si>
  <si>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</si>
  <si>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</si>
  <si>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</si>
  <si>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</si>
  <si>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</si>
  <si>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</si>
  <si>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</si>
  <si>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</si>
  <si>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</si>
  <si>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</si>
  <si>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</si>
  <si>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</si>
  <si>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</si>
  <si>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</si>
  <si>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</si>
  <si>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</si>
  <si>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</si>
  <si>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</si>
  <si>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</si>
  <si>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</si>
  <si>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</si>
  <si>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</si>
  <si>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</si>
  <si>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</si>
  <si>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</si>
  <si>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</si>
  <si>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</si>
  <si>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</si>
  <si>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</si>
  <si>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</si>
  <si>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</si>
  <si>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</si>
  <si>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</si>
  <si>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</si>
  <si>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</si>
  <si>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</si>
  <si>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</si>
  <si>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</si>
  <si>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</si>
  <si>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</si>
  <si>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</si>
  <si>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</si>
  <si>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</si>
  <si>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</si>
  <si>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</si>
  <si>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</si>
  <si>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</si>
  <si>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</si>
  <si>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</si>
  <si>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</si>
  <si>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</si>
  <si>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</si>
  <si>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</si>
  <si>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</si>
  <si>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</si>
  <si>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</si>
  <si>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</si>
  <si>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</si>
  <si>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</si>
  <si>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</si>
  <si>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</si>
  <si>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</si>
  <si>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</si>
  <si>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</si>
  <si>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</si>
  <si>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</si>
  <si>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</si>
  <si>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</si>
  <si>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</si>
  <si>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</si>
  <si>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</si>
  <si>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</si>
  <si>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</si>
  <si>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</si>
  <si>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</si>
  <si>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</si>
  <si>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</si>
  <si>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</si>
  <si>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</si>
  <si>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</si>
  <si>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</si>
  <si>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</si>
  <si>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</si>
  <si>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</si>
  <si>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</si>
  <si>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</si>
  <si>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</si>
  <si>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</si>
  <si>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</si>
  <si>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</si>
  <si>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</si>
  <si>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</si>
  <si>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</si>
  <si>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</si>
  <si>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</si>
  <si>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</si>
  <si>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</si>
  <si>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</si>
  <si>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</si>
  <si>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</si>
  <si>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</si>
  <si>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</si>
  <si>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</si>
  <si>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</si>
  <si>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</si>
  <si>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</si>
  <si>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</si>
  <si>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</si>
  <si>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</si>
  <si>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</si>
  <si>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</si>
  <si>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</si>
  <si>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</si>
  <si>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</si>
  <si>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</si>
  <si>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</si>
  <si>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</si>
  <si>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</si>
  <si>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</si>
  <si>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</si>
  <si>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</si>
  <si>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</si>
  <si>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</si>
  <si>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</si>
  <si>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</si>
  <si>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</si>
  <si>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</si>
  <si>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</si>
  <si>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</si>
  <si>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</si>
  <si>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</si>
  <si>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</si>
  <si>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</si>
  <si>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</si>
  <si>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</si>
  <si>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</si>
  <si>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</si>
  <si>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</si>
  <si>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</si>
  <si>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</si>
  <si>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</si>
  <si>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</si>
  <si>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</si>
  <si>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</si>
  <si>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</si>
  <si>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</si>
  <si>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</si>
  <si>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</si>
  <si>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</si>
  <si>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</si>
  <si>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</si>
  <si>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</si>
  <si>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</si>
  <si>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</si>
  <si>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</si>
  <si>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</si>
  <si>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</si>
  <si>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</si>
  <si>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</si>
  <si>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</si>
  <si>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</si>
  <si>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</si>
  <si>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</si>
  <si>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</si>
  <si>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</si>
  <si>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</si>
  <si>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</si>
  <si>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</si>
  <si>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</si>
  <si>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</si>
  <si>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</si>
  <si>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</si>
  <si>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</si>
  <si>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</si>
  <si>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</si>
  <si>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</si>
  <si>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</si>
  <si>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</si>
  <si>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</si>
  <si>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</si>
  <si>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</si>
  <si>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</si>
  <si>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</si>
  <si>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</si>
  <si>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</si>
  <si>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</si>
  <si>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</si>
  <si>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</si>
  <si>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</si>
  <si>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</si>
  <si>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</si>
  <si>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</si>
  <si>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</si>
  <si>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</si>
  <si>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</si>
  <si>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</si>
  <si>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</si>
  <si>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</si>
  <si>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</si>
  <si>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</si>
  <si>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</si>
  <si>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</si>
  <si>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</si>
  <si>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</si>
  <si>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</si>
  <si>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</si>
  <si>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</si>
  <si>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</si>
  <si>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</si>
  <si>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</si>
  <si>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</si>
  <si>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</si>
  <si>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</si>
  <si>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</si>
  <si>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</si>
  <si>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</si>
  <si>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</si>
  <si>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</si>
  <si>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</si>
  <si>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</si>
  <si>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</si>
  <si>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</si>
  <si>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</si>
  <si>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</si>
  <si>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</si>
  <si>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</si>
  <si>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</si>
  <si>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</si>
  <si>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</si>
  <si>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</si>
  <si>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</si>
  <si>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</si>
  <si>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</si>
  <si>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</si>
  <si>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</si>
  <si>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</si>
  <si>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</si>
  <si>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</si>
  <si>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</si>
  <si>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</si>
  <si>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</si>
  <si>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</si>
  <si>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</si>
  <si>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</si>
  <si>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</si>
  <si>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</si>
  <si>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</si>
  <si>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</si>
  <si>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</si>
  <si>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</si>
  <si>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</si>
  <si>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</si>
  <si>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</si>
  <si>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</si>
  <si>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</si>
  <si>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</si>
  <si>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</si>
  <si>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</si>
  <si>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</si>
  <si>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</si>
  <si>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</si>
  <si>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</si>
  <si>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</si>
  <si>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</si>
  <si>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</si>
  <si>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</si>
  <si>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</si>
  <si>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</si>
  <si>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</si>
  <si>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</si>
  <si>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</si>
  <si>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</si>
  <si>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</si>
  <si>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</si>
  <si>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</si>
  <si>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</si>
  <si>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</si>
  <si>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</si>
  <si>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</si>
  <si>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</si>
  <si>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</si>
  <si>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</si>
  <si>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</si>
  <si>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</si>
  <si>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</si>
  <si>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</si>
  <si>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</si>
  <si>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</si>
  <si>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</si>
  <si>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</si>
  <si>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</si>
  <si>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</si>
  <si>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</si>
  <si>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</si>
  <si>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</si>
  <si>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</si>
  <si>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</si>
  <si>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</si>
  <si>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</si>
  <si>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</si>
  <si>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</si>
  <si>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</si>
  <si>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</si>
  <si>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</si>
  <si>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</si>
  <si>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</si>
  <si>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</si>
  <si>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</si>
  <si>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</si>
  <si>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</si>
  <si>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</si>
  <si>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</si>
  <si>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</si>
  <si>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</si>
  <si>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</si>
  <si>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</si>
  <si>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</si>
  <si>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</si>
  <si>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</si>
  <si>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</si>
  <si>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</si>
  <si>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</si>
  <si>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</si>
  <si>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</si>
  <si>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</si>
  <si>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</si>
  <si>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</si>
  <si>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</si>
  <si>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</si>
  <si>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</si>
  <si>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</si>
  <si>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</si>
  <si>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</si>
  <si>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</si>
  <si>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</si>
  <si>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</si>
  <si>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</si>
  <si>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</si>
  <si>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</si>
  <si>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</si>
  <si>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</si>
  <si>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</si>
  <si>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</si>
  <si>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</si>
  <si>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</si>
  <si>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</si>
  <si>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</si>
  <si>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</si>
  <si>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</si>
  <si>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</si>
  <si>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</si>
  <si>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</si>
  <si>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</si>
  <si>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</si>
  <si>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</si>
  <si>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</si>
  <si>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</si>
  <si>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</si>
  <si>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</si>
  <si>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</si>
  <si>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</si>
  <si>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</si>
  <si>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</si>
  <si>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</si>
  <si>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</si>
  <si>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</si>
  <si>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</si>
  <si>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</si>
  <si>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</si>
  <si>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</si>
  <si>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</si>
  <si>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</si>
  <si>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</si>
  <si>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</si>
  <si>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</si>
  <si>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</si>
  <si>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</si>
  <si>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</si>
  <si>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</si>
  <si>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</si>
  <si>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</si>
  <si>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</si>
  <si>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</si>
  <si>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</si>
  <si>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</si>
  <si>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</si>
  <si>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</si>
  <si>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</si>
  <si>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</si>
  <si>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</si>
  <si>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</si>
  <si>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</si>
  <si>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</si>
  <si>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</si>
  <si>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</si>
  <si>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</si>
  <si>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</si>
  <si>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</si>
  <si>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</si>
  <si>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</si>
  <si>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</si>
  <si>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</si>
  <si>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</si>
  <si>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</si>
  <si>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</si>
  <si>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</si>
  <si>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</si>
  <si>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</si>
  <si>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</si>
  <si>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</si>
  <si>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</si>
  <si>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</si>
  <si>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</si>
  <si>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</si>
  <si>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</si>
  <si>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</si>
  <si>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</si>
  <si>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</si>
  <si>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</si>
  <si>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</si>
  <si>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</si>
  <si>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</si>
  <si>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</si>
  <si>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</si>
  <si>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</si>
  <si>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</si>
  <si>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</si>
  <si>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</si>
  <si>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</si>
  <si>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</si>
  <si>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</si>
  <si>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</si>
  <si>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</si>
  <si>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</si>
  <si>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</si>
  <si>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</si>
  <si>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</si>
  <si>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</si>
  <si>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</si>
  <si>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</si>
  <si>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</si>
  <si>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</si>
  <si>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</si>
  <si>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</si>
  <si>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</si>
  <si>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</si>
  <si>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</si>
  <si>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</si>
  <si>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</si>
  <si>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</si>
  <si>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</si>
  <si>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</si>
  <si>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</si>
  <si>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</si>
  <si>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</si>
  <si>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</si>
  <si>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</si>
  <si>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</si>
  <si>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</si>
  <si>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</si>
  <si>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</si>
  <si>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</si>
  <si>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</si>
  <si>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</si>
  <si>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</si>
  <si>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</si>
  <si>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</si>
  <si>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</si>
  <si>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</si>
  <si>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</si>
  <si>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</si>
  <si>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</si>
  <si>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</si>
  <si>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</si>
  <si>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</si>
  <si>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</si>
  <si>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</si>
  <si>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</si>
  <si>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</si>
  <si>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</si>
  <si>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</si>
  <si>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</si>
  <si>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</si>
  <si>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</si>
  <si>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</si>
  <si>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</si>
  <si>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</si>
  <si>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</si>
  <si>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</si>
  <si>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</si>
  <si>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</si>
  <si>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</si>
  <si>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</si>
  <si>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</si>
  <si>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</si>
  <si>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</si>
  <si>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</si>
  <si>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</si>
  <si>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</si>
  <si>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</si>
  <si>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</si>
  <si>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</si>
  <si>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</si>
  <si>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</si>
  <si>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</si>
  <si>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</si>
  <si>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</si>
  <si>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</si>
  <si>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</si>
  <si>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</si>
  <si>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</si>
  <si>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</si>
  <si>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</si>
  <si>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</si>
  <si>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</si>
  <si>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</si>
  <si>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</si>
  <si>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</si>
  <si>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</si>
  <si>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</si>
  <si>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</si>
  <si>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</si>
  <si>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</si>
  <si>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</si>
  <si>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</si>
  <si>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</si>
  <si>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</si>
  <si>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</si>
  <si>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</si>
  <si>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</si>
  <si>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</si>
  <si>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</si>
  <si>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</si>
  <si>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</si>
  <si>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</si>
  <si>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</si>
  <si>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</si>
  <si>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</si>
  <si>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</si>
  <si>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</si>
  <si>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</si>
  <si>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</si>
  <si>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</si>
  <si>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</si>
  <si>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</si>
  <si>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</si>
  <si>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</si>
  <si>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</si>
  <si>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</si>
  <si>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</si>
  <si>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</si>
  <si>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</si>
  <si>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</si>
  <si>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</si>
  <si>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</si>
  <si>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</si>
  <si>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</si>
  <si>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</si>
  <si>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</si>
  <si>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</si>
  <si>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</si>
  <si>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</si>
  <si>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</si>
  <si>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</si>
  <si>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</si>
  <si>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</si>
  <si>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</si>
  <si>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</si>
  <si>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</si>
  <si>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</si>
  <si>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</si>
  <si>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</si>
  <si>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</si>
  <si>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</si>
  <si>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</si>
  <si>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</si>
  <si>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</si>
  <si>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</si>
  <si>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</si>
  <si>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</si>
  <si>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</si>
  <si>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</si>
  <si>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</si>
  <si>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</si>
  <si>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</si>
  <si>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</si>
  <si>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</si>
  <si>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</si>
  <si>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</si>
  <si>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</si>
  <si>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</si>
  <si>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</si>
  <si>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</si>
  <si>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</si>
  <si>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</si>
  <si>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</si>
  <si>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</si>
  <si>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</si>
  <si>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</si>
  <si>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</si>
  <si>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</si>
  <si>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</si>
  <si>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</si>
  <si>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</si>
  <si>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</si>
  <si>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</si>
  <si>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</si>
  <si>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</si>
  <si>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</si>
  <si>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</si>
  <si>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</si>
  <si>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</si>
  <si>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</si>
  <si>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</si>
  <si>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</si>
  <si>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</si>
  <si>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</si>
  <si>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</si>
  <si>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</si>
  <si>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</si>
  <si>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</si>
  <si>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</si>
  <si>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</si>
  <si>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</si>
  <si>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</si>
  <si>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</si>
  <si>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</si>
  <si>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</si>
  <si>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</si>
  <si>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</si>
  <si>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</si>
  <si>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</si>
  <si>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</si>
  <si>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</si>
  <si>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</si>
  <si>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</si>
  <si>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</si>
  <si>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</si>
  <si>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</si>
  <si>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</si>
  <si>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</si>
  <si>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</si>
  <si>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</si>
  <si>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</si>
  <si>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</si>
  <si>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</si>
  <si>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</si>
  <si>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</si>
  <si>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</si>
  <si>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</si>
  <si>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</si>
  <si>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</si>
  <si>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</si>
  <si>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</si>
  <si>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</si>
  <si>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</si>
  <si>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</si>
  <si>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</si>
  <si>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</si>
  <si>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</si>
  <si>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</si>
  <si>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</si>
  <si>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</si>
  <si>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</si>
  <si>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</si>
  <si>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</si>
  <si>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</si>
  <si>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</si>
  <si>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</si>
  <si>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</si>
  <si>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</si>
  <si>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</si>
  <si>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</si>
  <si>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</si>
  <si>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</si>
  <si>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</si>
  <si>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</si>
  <si>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</si>
  <si>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</si>
  <si>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</si>
  <si>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</si>
  <si>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</si>
  <si>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</si>
  <si>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</si>
  <si>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</si>
  <si>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</si>
  <si>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</si>
  <si>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</si>
  <si>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</si>
  <si>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</si>
  <si>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</si>
  <si>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</si>
  <si>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</si>
  <si>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</si>
  <si>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</si>
  <si>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</si>
  <si>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</si>
  <si>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</si>
  <si>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</si>
  <si>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</si>
  <si>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</si>
  <si>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</si>
  <si>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</si>
  <si>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</si>
  <si>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</si>
  <si>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</si>
  <si>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</si>
  <si>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</si>
  <si>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</si>
  <si>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</si>
  <si>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</si>
  <si>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</si>
  <si>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</si>
  <si>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</si>
  <si>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</si>
  <si>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</si>
  <si>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</si>
  <si>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</si>
  <si>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</si>
  <si>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</si>
  <si>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</si>
  <si>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</si>
  <si>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</si>
  <si>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</si>
  <si>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</si>
  <si>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</si>
  <si>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</si>
  <si>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</si>
  <si>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</si>
  <si>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</si>
  <si>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</si>
  <si>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</si>
  <si>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</si>
  <si>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</si>
  <si>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</si>
  <si>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</si>
  <si>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</si>
  <si>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</si>
  <si>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</si>
  <si>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</si>
  <si>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</si>
  <si>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</si>
  <si>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</si>
  <si>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</si>
  <si>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</si>
  <si>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</si>
  <si>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</si>
  <si>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</si>
  <si>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</si>
  <si>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</si>
  <si>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</si>
  <si>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</si>
  <si>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</si>
  <si>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</si>
  <si>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</si>
  <si>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</si>
  <si>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</si>
  <si>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</si>
  <si>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</si>
  <si>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</si>
  <si>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</si>
  <si>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</si>
  <si>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</si>
  <si>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</si>
  <si>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</si>
  <si>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</si>
  <si>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</si>
  <si>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</si>
  <si>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</si>
  <si>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</si>
  <si>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</si>
  <si>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</si>
  <si>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</si>
  <si>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</si>
  <si>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</si>
  <si>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</si>
  <si>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</si>
  <si>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</si>
  <si>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</si>
  <si>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</si>
  <si>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</si>
  <si>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</si>
  <si>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</si>
  <si>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</si>
  <si>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</si>
  <si>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</si>
  <si>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</si>
  <si>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</si>
  <si>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</si>
  <si>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</si>
  <si>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</si>
  <si>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</si>
  <si>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</si>
  <si>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</si>
  <si>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</si>
  <si>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</si>
  <si>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</si>
  <si>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</si>
  <si>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</si>
  <si>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</si>
  <si>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</si>
  <si>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</si>
  <si>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</si>
  <si>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</si>
  <si>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</si>
  <si>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</si>
  <si>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</si>
  <si>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</si>
  <si>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</si>
  <si>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</si>
  <si>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</si>
  <si>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</si>
  <si>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</si>
  <si>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</si>
  <si>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</si>
  <si>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</si>
  <si>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</si>
  <si>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</si>
  <si>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</si>
  <si>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</si>
  <si>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</si>
  <si>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</si>
  <si>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</si>
  <si>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</si>
  <si>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</si>
  <si>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</si>
  <si>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</si>
  <si>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</si>
  <si>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</si>
  <si>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</si>
  <si>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</si>
  <si>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</si>
  <si>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</si>
  <si>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</si>
  <si>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</si>
  <si>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</si>
  <si>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</si>
  <si>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</si>
  <si>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</si>
  <si>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</si>
  <si>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</si>
  <si>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</si>
  <si>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</si>
  <si>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</si>
  <si>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</si>
  <si>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</si>
  <si>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</si>
  <si>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</si>
  <si>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</si>
  <si>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</si>
  <si>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</si>
  <si>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</si>
  <si>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</si>
  <si>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</si>
  <si>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</si>
  <si>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</si>
  <si>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</si>
  <si>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</si>
  <si>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</si>
  <si>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</si>
  <si>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</si>
  <si>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</si>
  <si>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</si>
  <si>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</si>
  <si>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</si>
  <si>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</si>
  <si>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</si>
  <si>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</si>
  <si>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</si>
  <si>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</si>
  <si>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</si>
  <si>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</si>
  <si>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</si>
  <si>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</si>
  <si>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</si>
  <si>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</si>
  <si>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</si>
  <si>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</si>
  <si>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</si>
  <si>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</si>
  <si>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</si>
  <si>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</si>
  <si>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</si>
  <si>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</si>
  <si>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</si>
  <si>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</si>
  <si>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</si>
  <si>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</si>
  <si>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</si>
  <si>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</si>
  <si>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</si>
  <si>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</si>
  <si>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</si>
  <si>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</si>
  <si>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</si>
  <si>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</si>
  <si>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</si>
  <si>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</si>
  <si>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</si>
  <si>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</si>
  <si>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</si>
  <si>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</si>
  <si>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</si>
  <si>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</si>
  <si>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</si>
  <si>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</si>
  <si>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</si>
  <si>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</si>
  <si>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</si>
  <si>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</si>
  <si>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</si>
  <si>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</si>
  <si>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</si>
  <si>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</si>
  <si>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</si>
  <si>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</si>
  <si>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</si>
  <si>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</si>
  <si>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</si>
  <si>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</si>
  <si>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</si>
  <si>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</si>
  <si>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</si>
  <si>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</si>
  <si>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</si>
  <si>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</si>
  <si>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</si>
  <si>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</si>
  <si>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</si>
  <si>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</si>
  <si>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</si>
  <si>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</si>
  <si>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</si>
  <si>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</si>
  <si>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</si>
  <si>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</si>
  <si>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</si>
  <si>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</si>
  <si>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</si>
  <si>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</si>
  <si>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</si>
  <si>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</si>
  <si>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</si>
  <si>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</si>
  <si>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</si>
  <si>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</si>
  <si>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</si>
  <si>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</si>
  <si>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</si>
  <si>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</si>
  <si>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</si>
  <si>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</si>
  <si>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</si>
  <si>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</si>
  <si>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</si>
  <si>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</si>
  <si>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</si>
  <si>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</si>
  <si>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</si>
  <si>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</si>
  <si>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</si>
  <si>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</si>
  <si>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</si>
  <si>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</si>
  <si>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</si>
  <si>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</si>
  <si>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</si>
  <si>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</si>
  <si>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</si>
  <si>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</si>
  <si>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</si>
  <si>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</si>
  <si>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</si>
  <si>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</si>
  <si>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</si>
  <si>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</si>
  <si>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</si>
  <si>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</si>
  <si>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</si>
  <si>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</si>
  <si>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</si>
  <si>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</si>
  <si>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</si>
  <si>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</si>
  <si>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</si>
  <si>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</si>
  <si>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</si>
  <si>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</si>
  <si>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</si>
  <si>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</si>
  <si>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</si>
  <si>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</si>
  <si>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</si>
  <si>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</si>
  <si>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</si>
  <si>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</si>
  <si>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</si>
  <si>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</si>
  <si>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</si>
  <si>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</si>
  <si>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</si>
  <si>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</si>
  <si>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</si>
  <si>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</si>
  <si>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</si>
  <si>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</si>
  <si>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</si>
  <si>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</si>
  <si>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</si>
  <si>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</si>
  <si>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</si>
  <si>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</si>
  <si>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</si>
  <si>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</si>
  <si>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</si>
  <si>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</si>
  <si>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</si>
  <si>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</si>
  <si>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</si>
  <si>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</si>
  <si>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</si>
  <si>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</si>
  <si>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</si>
  <si>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</si>
  <si>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</si>
  <si>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</si>
  <si>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</si>
  <si>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</si>
  <si>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</si>
  <si>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</si>
  <si>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</si>
  <si>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</si>
  <si>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</si>
  <si>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</si>
  <si>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</si>
  <si>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</si>
  <si>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</si>
  <si>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</si>
  <si>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</si>
  <si>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</si>
  <si>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</si>
  <si>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</si>
  <si>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</si>
  <si>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</si>
  <si>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</si>
  <si>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</si>
  <si>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</si>
  <si>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</si>
  <si>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</si>
  <si>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</si>
  <si>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</si>
  <si>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</si>
  <si>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</si>
  <si>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</si>
  <si>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</si>
  <si>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</si>
  <si>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</si>
  <si>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</si>
  <si>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</si>
  <si>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</si>
  <si>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</si>
  <si>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</si>
  <si>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</si>
  <si>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</si>
  <si>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</si>
  <si>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</si>
  <si>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</si>
  <si>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</si>
  <si>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</si>
  <si>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</si>
  <si>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</si>
  <si>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</si>
  <si>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</si>
  <si>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</si>
  <si>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</si>
  <si>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</si>
  <si>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</si>
  <si>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</si>
  <si>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</si>
  <si>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</si>
  <si>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</si>
  <si>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</si>
  <si>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</si>
  <si>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</si>
  <si>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</si>
  <si>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</si>
  <si>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</si>
  <si>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</si>
  <si>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</si>
  <si>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</si>
  <si>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</si>
  <si>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</si>
  <si>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</si>
  <si>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</si>
  <si>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</si>
  <si>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</si>
  <si>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</si>
  <si>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</si>
  <si>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</si>
  <si>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</si>
  <si>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</si>
  <si>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</si>
  <si>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</si>
  <si>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</si>
  <si>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</si>
  <si>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</si>
  <si>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</si>
  <si>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</si>
  <si>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</si>
  <si>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</si>
  <si>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</si>
  <si>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</si>
  <si>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</si>
  <si>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</si>
  <si>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</si>
  <si>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</si>
  <si>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</si>
  <si>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</si>
  <si>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</si>
  <si>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</si>
  <si>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</si>
  <si>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</si>
  <si>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</si>
  <si>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</si>
  <si>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</si>
  <si>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</si>
  <si>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</si>
  <si>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</si>
  <si>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</si>
  <si>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</si>
  <si>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</si>
  <si>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</si>
  <si>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</si>
  <si>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</si>
  <si>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</si>
  <si>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</si>
  <si>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</si>
  <si>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</si>
  <si>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</si>
  <si>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</si>
  <si>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</si>
  <si>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</si>
  <si>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</si>
  <si>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</si>
  <si>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</si>
  <si>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</si>
  <si>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</si>
  <si>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</si>
  <si>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</si>
  <si>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</si>
  <si>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</si>
  <si>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</si>
  <si>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</si>
  <si>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</si>
  <si>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</si>
  <si>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</si>
  <si>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</si>
  <si>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</si>
  <si>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</si>
  <si>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</si>
  <si>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</si>
  <si>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</si>
  <si>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</si>
  <si>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</si>
  <si>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</si>
  <si>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</si>
  <si>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</si>
  <si>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</si>
  <si>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</si>
  <si>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</si>
  <si>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</si>
  <si>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</si>
  <si>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</si>
  <si>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</si>
  <si>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</si>
  <si>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</si>
  <si>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</si>
  <si>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</si>
  <si>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</si>
  <si>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</si>
  <si>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</si>
  <si>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</si>
  <si>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</si>
  <si>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</si>
  <si>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</si>
  <si>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</si>
  <si>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</si>
  <si>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</si>
  <si>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</si>
  <si>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</si>
  <si>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</si>
  <si>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</si>
  <si>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</si>
  <si>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</si>
  <si>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</si>
  <si>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</si>
  <si>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</si>
  <si>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</si>
  <si>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</si>
  <si>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</si>
  <si>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</si>
  <si>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</si>
  <si>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</si>
  <si>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</si>
  <si>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</si>
  <si>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</si>
  <si>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</si>
  <si>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</si>
  <si>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</si>
  <si>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</si>
  <si>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</si>
  <si>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</si>
  <si>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</si>
  <si>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</si>
  <si>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</si>
  <si>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</si>
  <si>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</si>
  <si>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</si>
  <si>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</si>
  <si>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</si>
  <si>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</si>
  <si>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</si>
  <si>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</si>
  <si>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</si>
  <si>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</si>
  <si>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</si>
  <si>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</si>
  <si>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</si>
  <si>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</si>
  <si>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</si>
  <si>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</si>
  <si>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</si>
  <si>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</si>
  <si>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</si>
  <si>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</si>
  <si>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</si>
  <si>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</si>
  <si>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</si>
  <si>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</si>
  <si>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</si>
  <si>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</si>
  <si>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</si>
  <si>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</si>
  <si>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</si>
  <si>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</si>
  <si>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</si>
  <si>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</si>
  <si>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</si>
  <si>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</si>
  <si>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</si>
  <si>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</si>
  <si>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</si>
  <si>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</si>
  <si>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</si>
  <si>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</si>
  <si>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</si>
  <si>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</si>
  <si>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</si>
  <si>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</si>
  <si>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</si>
  <si>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</si>
  <si>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</si>
  <si>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</si>
  <si>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</si>
  <si>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</si>
  <si>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</si>
  <si>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</si>
  <si>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</si>
  <si>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</si>
  <si>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</si>
  <si>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</si>
  <si>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</si>
  <si>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</si>
  <si>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</si>
  <si>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</si>
  <si>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</si>
  <si>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</si>
  <si>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</si>
  <si>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</si>
  <si>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</si>
  <si>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</si>
  <si>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</si>
  <si>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</si>
  <si>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</si>
  <si>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</si>
  <si>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</si>
  <si>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</si>
  <si>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</si>
  <si>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</si>
  <si>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</si>
  <si>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</si>
  <si>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</si>
  <si>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</si>
  <si>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</si>
  <si>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</si>
  <si>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</si>
  <si>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</si>
  <si>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</si>
  <si>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</si>
  <si>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</si>
  <si>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</si>
  <si>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</si>
  <si>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</si>
  <si>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</si>
  <si>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</si>
  <si>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</si>
  <si>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</si>
  <si>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</si>
  <si>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</si>
  <si>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</si>
  <si>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</si>
  <si>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</si>
  <si>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</si>
  <si>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</si>
  <si>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</si>
  <si>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</si>
  <si>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</si>
  <si>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</si>
  <si>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</si>
  <si>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</si>
  <si>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</si>
  <si>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</si>
  <si>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</si>
  <si>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</si>
  <si>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</si>
  <si>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</si>
  <si>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</si>
  <si>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</si>
  <si>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</si>
  <si>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</si>
  <si>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</si>
  <si>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</si>
  <si>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</si>
  <si>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</si>
  <si>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</si>
  <si>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</si>
  <si>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</si>
  <si>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</si>
  <si>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</si>
  <si>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</si>
  <si>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</si>
  <si>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</si>
  <si>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</si>
  <si>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</si>
  <si>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</si>
  <si>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</si>
  <si>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</si>
  <si>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</si>
  <si>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</si>
  <si>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</si>
  <si>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</si>
  <si>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</si>
  <si>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</si>
  <si>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</si>
  <si>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</si>
  <si>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</si>
  <si>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</si>
  <si>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</si>
  <si>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</si>
  <si>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</si>
  <si>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</si>
  <si>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</si>
  <si>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</si>
  <si>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</si>
  <si>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</si>
  <si>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</si>
  <si>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</si>
  <si>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</si>
  <si>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</si>
  <si>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</si>
  <si>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</si>
  <si>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</si>
  <si>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</si>
  <si>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</si>
  <si>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</si>
  <si>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</si>
  <si>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</si>
  <si>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</si>
  <si>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</si>
  <si>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</si>
  <si>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</si>
  <si>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</si>
  <si>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</si>
  <si>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</si>
  <si>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</si>
  <si>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</si>
  <si>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</si>
  <si>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</si>
  <si>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</si>
  <si>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</si>
  <si>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</si>
  <si>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</si>
  <si>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</si>
  <si>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</si>
  <si>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</si>
  <si>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</si>
  <si>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</si>
  <si>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</si>
  <si>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</si>
  <si>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</si>
  <si>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</si>
  <si>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</si>
  <si>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</si>
  <si>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</si>
  <si>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</si>
  <si>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</si>
  <si>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</si>
  <si>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</si>
  <si>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</si>
  <si>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</si>
  <si>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</si>
  <si>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</si>
  <si>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</si>
  <si>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</si>
  <si>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</si>
  <si>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</si>
  <si>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</si>
  <si>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</si>
  <si>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</si>
  <si>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</si>
  <si>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</si>
  <si>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</si>
  <si>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</si>
  <si>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</si>
  <si>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</si>
  <si>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</si>
  <si>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</si>
  <si>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</si>
  <si>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</si>
  <si>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</si>
  <si>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</si>
  <si>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</si>
  <si>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</si>
  <si>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</si>
  <si>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</si>
  <si>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</si>
  <si>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</si>
  <si>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</si>
  <si>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</si>
  <si>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</si>
  <si>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</si>
  <si>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</si>
  <si>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</si>
  <si>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</si>
  <si>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</si>
  <si>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</si>
  <si>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</si>
  <si>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</si>
  <si>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</si>
  <si>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</si>
  <si>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</si>
  <si>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</si>
  <si>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</si>
  <si>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</si>
  <si>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</si>
  <si>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</si>
  <si>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</si>
  <si>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</si>
  <si>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</si>
  <si>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</si>
  <si>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</si>
  <si>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</si>
  <si>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</si>
  <si>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</si>
  <si>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</si>
  <si>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</si>
  <si>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</si>
  <si>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</si>
  <si>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</si>
  <si>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</si>
  <si>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</si>
  <si>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</si>
  <si>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</si>
  <si>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</si>
  <si>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</si>
  <si>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</si>
  <si>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</si>
  <si>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</si>
  <si>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</si>
  <si>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</si>
  <si>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</si>
  <si>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</si>
  <si>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</si>
  <si>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</si>
  <si>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</si>
  <si>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</si>
  <si>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</si>
  <si>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</si>
  <si>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</si>
  <si>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</si>
  <si>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</si>
  <si>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</si>
  <si>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</si>
  <si>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</si>
  <si>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</si>
  <si>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</si>
  <si>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</si>
  <si>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</si>
  <si>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</si>
  <si>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</si>
  <si>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</si>
  <si>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</si>
  <si>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</si>
  <si>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</si>
  <si>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</si>
  <si>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</si>
  <si>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</si>
  <si>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</si>
  <si>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</si>
  <si>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</si>
  <si>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</si>
  <si>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</si>
  <si>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</si>
  <si>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</si>
  <si>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</si>
  <si>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</si>
  <si>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</si>
  <si>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</si>
  <si>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</si>
  <si>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</si>
  <si>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</si>
  <si>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</si>
  <si>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</si>
  <si>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</si>
  <si>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</si>
  <si>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</si>
  <si>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</si>
  <si>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</si>
  <si>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</si>
  <si>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</si>
  <si>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</si>
  <si>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</si>
  <si>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</si>
  <si>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</si>
  <si>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</si>
  <si>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</si>
  <si>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</si>
  <si>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</si>
  <si>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</si>
  <si>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</si>
  <si>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</si>
  <si>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</si>
  <si>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</si>
  <si>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</si>
  <si>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</si>
  <si>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</si>
  <si>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</si>
  <si>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</si>
  <si>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</si>
  <si>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</si>
  <si>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</si>
  <si>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</si>
  <si>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</si>
  <si>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</si>
  <si>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</si>
  <si>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</si>
  <si>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</si>
  <si>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</si>
  <si>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</si>
  <si>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</si>
  <si>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</si>
  <si>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</si>
  <si>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</si>
  <si>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</si>
  <si>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</si>
  <si>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</si>
  <si>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</si>
  <si>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</si>
  <si>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</si>
  <si>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</si>
  <si>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</si>
  <si>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</si>
  <si>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</si>
  <si>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</si>
  <si>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</si>
  <si>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</si>
  <si>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</si>
  <si>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</si>
  <si>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</si>
  <si>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</si>
  <si>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</si>
  <si>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</si>
  <si>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</si>
  <si>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</si>
  <si>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</si>
  <si>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</si>
  <si>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</si>
  <si>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</si>
  <si>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</si>
  <si>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</si>
  <si>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</si>
  <si>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</si>
  <si>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</si>
  <si>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</si>
  <si>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</si>
  <si>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</si>
  <si>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</si>
  <si>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</si>
  <si>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</si>
  <si>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</si>
  <si>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</si>
  <si>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</si>
  <si>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</si>
  <si>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</si>
  <si>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</si>
  <si>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</si>
  <si>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</si>
  <si>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</si>
  <si>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</si>
  <si>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</si>
  <si>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</si>
  <si>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</si>
  <si>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</si>
  <si>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</si>
  <si>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</si>
  <si>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</si>
  <si>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</si>
  <si>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</si>
  <si>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</si>
  <si>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</si>
  <si>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</si>
  <si>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</si>
  <si>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</si>
  <si>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</si>
  <si>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</si>
  <si>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</si>
  <si>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</si>
  <si>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</si>
  <si>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</si>
  <si>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</si>
  <si>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</si>
  <si>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</si>
  <si>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</si>
  <si>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</si>
  <si>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</si>
  <si>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</si>
  <si>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</si>
  <si>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</si>
  <si>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</si>
  <si>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</si>
  <si>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</si>
  <si>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</si>
  <si>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</si>
  <si>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</si>
  <si>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</si>
  <si>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</si>
  <si>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</si>
  <si>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</si>
  <si>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</si>
  <si>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</si>
  <si>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</si>
  <si>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</si>
  <si>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</si>
  <si>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</si>
  <si>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</si>
  <si>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</si>
  <si>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</si>
  <si>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</si>
  <si>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</si>
  <si>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</si>
  <si>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</si>
  <si>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</si>
  <si>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</si>
  <si>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</si>
  <si>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</si>
  <si>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</si>
  <si>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</si>
  <si>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</si>
  <si>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</si>
  <si>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</si>
  <si>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</si>
  <si>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</si>
  <si>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</si>
  <si>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</si>
  <si>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</si>
  <si>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</si>
  <si>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</si>
  <si>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</si>
  <si>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</si>
  <si>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</si>
  <si>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</si>
  <si>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</si>
  <si>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</si>
  <si>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</si>
  <si>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</si>
  <si>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</si>
  <si>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</si>
  <si>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</si>
  <si>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</si>
  <si>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</si>
  <si>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</si>
  <si>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</si>
  <si>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</si>
  <si>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</si>
  <si>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</si>
  <si>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</si>
  <si>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</si>
  <si>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</si>
  <si>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</si>
  <si>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</si>
  <si>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</si>
  <si>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</si>
  <si>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</si>
  <si>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</si>
  <si>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</si>
  <si>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</si>
  <si>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</si>
  <si>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</si>
  <si>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</si>
  <si>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</si>
  <si>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</si>
  <si>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</si>
  <si>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</si>
  <si>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</si>
  <si>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</si>
  <si>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</si>
  <si>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</si>
  <si>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</si>
  <si>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</si>
  <si>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</si>
  <si>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</si>
  <si>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</si>
  <si>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</si>
  <si>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</si>
  <si>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</si>
  <si>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</si>
  <si>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</si>
  <si>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</si>
  <si>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</si>
  <si>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</si>
  <si>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</si>
  <si>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</si>
  <si>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</si>
  <si>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</si>
  <si>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</si>
  <si>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</si>
  <si>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</si>
  <si>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</si>
  <si>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</si>
  <si>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</si>
  <si>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</si>
  <si>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</si>
  <si>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</si>
  <si>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</si>
  <si>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</si>
  <si>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</si>
  <si>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</si>
  <si>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</si>
  <si>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</si>
  <si>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</si>
  <si>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</si>
  <si>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</si>
  <si>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</si>
  <si>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</si>
  <si>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</si>
  <si>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</si>
  <si>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</si>
  <si>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</si>
  <si>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</si>
  <si>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</si>
  <si>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</si>
  <si>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</si>
  <si>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</si>
  <si>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</si>
  <si>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</si>
  <si>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</si>
  <si>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</si>
  <si>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</si>
  <si>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</si>
  <si>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</si>
  <si>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</si>
  <si>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</si>
  <si>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</si>
  <si>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</si>
  <si>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</si>
  <si>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</si>
  <si>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</si>
  <si>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</si>
  <si>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</si>
  <si>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</si>
  <si>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</si>
  <si>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</si>
  <si>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</si>
  <si>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</si>
  <si>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</si>
  <si>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</si>
  <si>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</si>
  <si>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</si>
  <si>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</si>
  <si>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</si>
  <si>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</si>
  <si>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</si>
  <si>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</si>
  <si>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</si>
  <si>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</si>
  <si>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</si>
  <si>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</si>
  <si>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</si>
  <si>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</si>
  <si>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</si>
  <si>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</si>
  <si>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</si>
  <si>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</si>
  <si>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</si>
  <si>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</si>
  <si>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</si>
  <si>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</si>
  <si>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</si>
  <si>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</si>
  <si>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</si>
  <si>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</si>
  <si>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</si>
  <si>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</si>
  <si>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</si>
  <si>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</si>
  <si>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</si>
  <si>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</si>
  <si>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</si>
  <si>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</si>
  <si>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</si>
  <si>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</si>
  <si>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</si>
  <si>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</si>
  <si>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</si>
  <si>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</si>
  <si>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</si>
  <si>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</si>
  <si>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</si>
  <si>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</si>
  <si>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</si>
  <si>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</si>
  <si>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</si>
  <si>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</si>
  <si>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</si>
  <si>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</si>
  <si>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</si>
  <si>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</si>
  <si>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</si>
  <si>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</si>
  <si>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</si>
  <si>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</si>
  <si>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</si>
  <si>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</si>
  <si>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</si>
  <si>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</si>
  <si>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</si>
  <si>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</si>
  <si>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</si>
  <si>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</si>
  <si>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</si>
  <si>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</si>
  <si>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</si>
  <si>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</si>
  <si>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</si>
  <si>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</si>
  <si>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</si>
  <si>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</si>
  <si>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</si>
  <si>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</si>
  <si>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</si>
  <si>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</si>
  <si>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</si>
  <si>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</si>
  <si>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</si>
  <si>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</si>
  <si>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</si>
  <si>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</si>
  <si>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</si>
  <si>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</si>
  <si>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</si>
  <si>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</si>
  <si>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</si>
  <si>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</si>
  <si>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</si>
  <si>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</si>
  <si>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</si>
  <si>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</si>
  <si>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</si>
  <si>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</si>
  <si>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</si>
  <si>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</si>
  <si>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</si>
  <si>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</si>
  <si>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</si>
  <si>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</si>
  <si>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</si>
  <si>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</si>
  <si>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</si>
  <si>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</si>
  <si>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</si>
  <si>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</si>
  <si>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</si>
  <si>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</si>
  <si>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</si>
  <si>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</si>
  <si>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</si>
  <si>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</si>
  <si>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</si>
  <si>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</si>
  <si>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</si>
  <si>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</si>
  <si>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</si>
  <si>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</si>
  <si>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</si>
  <si>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</si>
  <si>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</si>
  <si>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</si>
  <si>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</si>
  <si>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</si>
  <si>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</si>
  <si>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</si>
  <si>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</si>
  <si>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</si>
  <si>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</si>
  <si>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</si>
  <si>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</si>
  <si>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</si>
  <si>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</si>
  <si>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</si>
  <si>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</si>
  <si>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</si>
  <si>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</si>
  <si>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</si>
  <si>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</si>
  <si>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</si>
  <si>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</si>
  <si>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</si>
  <si>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</si>
  <si>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</si>
  <si>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</si>
  <si>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</si>
  <si>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</si>
  <si>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</si>
  <si>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</si>
  <si>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</si>
  <si>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</si>
  <si>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</si>
  <si>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</si>
  <si>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</si>
  <si>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</si>
  <si>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</si>
  <si>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</si>
  <si>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</si>
  <si>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</si>
  <si>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</si>
  <si>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</si>
  <si>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</si>
  <si>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</si>
  <si>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</si>
  <si>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</si>
  <si>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</si>
  <si>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</si>
  <si>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</si>
  <si>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</si>
  <si>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</si>
  <si>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</si>
  <si>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</si>
  <si>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</si>
  <si>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</si>
  <si>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</si>
  <si>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</si>
  <si>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</si>
  <si>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</si>
  <si>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</si>
  <si>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</si>
  <si>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</si>
  <si>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</si>
  <si>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</si>
  <si>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</si>
  <si>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</si>
  <si>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</si>
  <si>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</si>
  <si>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</si>
  <si>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</si>
  <si>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</si>
  <si>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</si>
  <si>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</si>
  <si>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</si>
  <si>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</si>
  <si>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</si>
  <si>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</si>
  <si>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</si>
  <si>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</si>
  <si>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</si>
  <si>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</si>
  <si>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</si>
  <si>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</si>
  <si>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</si>
  <si>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</si>
  <si>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</si>
  <si>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</si>
  <si>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</si>
  <si>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</si>
  <si>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</si>
  <si>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</si>
  <si>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</si>
  <si>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</si>
  <si>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</si>
  <si>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</si>
  <si>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</si>
  <si>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</si>
  <si>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</si>
  <si>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</si>
  <si>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</si>
  <si>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</si>
  <si>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</si>
  <si>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</si>
  <si>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</si>
  <si>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</si>
  <si>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</si>
  <si>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</si>
  <si>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</si>
  <si>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</si>
  <si>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</si>
  <si>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</si>
  <si>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</si>
  <si>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</si>
  <si>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</si>
  <si>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</si>
  <si>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</si>
  <si>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</si>
  <si>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</si>
  <si>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</si>
  <si>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</si>
  <si>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</si>
  <si>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</si>
  <si>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</si>
  <si>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</si>
  <si>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</si>
  <si>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</si>
  <si>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</si>
  <si>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</si>
  <si>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</si>
  <si>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</si>
  <si>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</si>
  <si>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</si>
  <si>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</si>
  <si>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</si>
  <si>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</si>
  <si>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</si>
  <si>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</si>
  <si>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</si>
  <si>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</si>
  <si>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</si>
  <si>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</si>
  <si>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</si>
  <si>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</si>
  <si>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</si>
  <si>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</si>
  <si>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</si>
  <si>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</si>
  <si>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</si>
  <si>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</si>
  <si>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</si>
  <si>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</si>
  <si>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</si>
  <si>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</si>
  <si>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</si>
  <si>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</si>
  <si>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</si>
  <si>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</si>
  <si>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</si>
  <si>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</si>
  <si>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</si>
  <si>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</si>
  <si>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</si>
  <si>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</si>
  <si>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</si>
  <si>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</si>
  <si>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</si>
  <si>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</si>
  <si>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</si>
  <si>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</si>
  <si>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</si>
  <si>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</si>
  <si>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</si>
  <si>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</si>
  <si>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</si>
  <si>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</si>
  <si>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</si>
  <si>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</si>
  <si>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</si>
  <si>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</si>
  <si>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</si>
  <si>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</si>
  <si>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</si>
  <si>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</si>
  <si>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</si>
  <si>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</si>
  <si>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</si>
  <si>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</si>
  <si>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</si>
  <si>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</si>
  <si>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</si>
  <si>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</si>
  <si>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</si>
  <si>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</si>
  <si>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</si>
  <si>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</si>
  <si>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</si>
  <si>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</si>
  <si>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</si>
  <si>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</si>
  <si>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</si>
  <si>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</si>
  <si>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</si>
  <si>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</si>
  <si>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</si>
  <si>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</si>
  <si>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</si>
  <si>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</si>
  <si>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</si>
  <si>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</si>
  <si>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</si>
  <si>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</si>
  <si>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</si>
  <si>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</si>
  <si>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</si>
  <si>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</si>
  <si>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</si>
  <si>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</si>
  <si>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</si>
  <si>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</si>
  <si>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</si>
  <si>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</si>
  <si>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</si>
  <si>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</si>
  <si>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</si>
  <si>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</si>
  <si>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</si>
  <si>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</si>
  <si>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</si>
  <si>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</si>
  <si>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</si>
  <si>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</si>
  <si>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</si>
  <si>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</si>
  <si>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</si>
  <si>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</si>
  <si>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</si>
  <si>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</si>
  <si>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</si>
  <si>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</si>
  <si>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</si>
  <si>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</si>
  <si>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</si>
  <si>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</si>
  <si>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</si>
  <si>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</si>
  <si>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</si>
  <si>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</si>
  <si>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</si>
  <si>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</si>
  <si>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</si>
  <si>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</si>
  <si>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</si>
  <si>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</si>
  <si>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</si>
  <si>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</si>
  <si>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</si>
  <si>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</si>
  <si>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</si>
  <si>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</si>
  <si>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</si>
  <si>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</si>
  <si>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</si>
  <si>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</si>
  <si>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</si>
  <si>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</si>
  <si>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</si>
  <si>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</si>
  <si>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</si>
  <si>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</si>
  <si>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</si>
  <si>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</si>
  <si>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</si>
  <si>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</si>
  <si>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</si>
  <si>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</si>
  <si>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</si>
  <si>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</si>
  <si>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</si>
  <si>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</si>
  <si>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</si>
  <si>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</si>
  <si>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</si>
  <si>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</si>
  <si>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</si>
  <si>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</si>
  <si>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</si>
  <si>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</si>
  <si>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</si>
  <si>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</si>
  <si>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</si>
  <si>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</si>
  <si>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</si>
  <si>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</si>
  <si>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</si>
  <si>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</si>
  <si>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</si>
  <si>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</si>
  <si>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</si>
  <si>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</si>
  <si>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</si>
  <si>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</si>
  <si>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</si>
  <si>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</si>
  <si>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</si>
  <si>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</si>
  <si>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</si>
  <si>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</si>
  <si>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</si>
  <si>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</si>
  <si>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</si>
  <si>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</si>
  <si>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</si>
  <si>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</si>
  <si>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</si>
  <si>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</si>
  <si>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</si>
  <si>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</si>
  <si>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</si>
  <si>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</si>
  <si>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</si>
  <si>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</si>
  <si>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</si>
  <si>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</si>
  <si>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</si>
  <si>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</si>
  <si>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</si>
  <si>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</si>
  <si>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</si>
  <si>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</si>
  <si>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</si>
  <si>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</si>
  <si>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</si>
  <si>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</si>
  <si>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</si>
  <si>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</si>
  <si>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</si>
  <si>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</si>
  <si>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</si>
  <si>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</si>
  <si>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</si>
  <si>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</si>
  <si>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</si>
  <si>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</si>
  <si>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</si>
  <si>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</si>
  <si>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</si>
  <si>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</si>
  <si>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</si>
  <si>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</si>
  <si>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</si>
  <si>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</si>
  <si>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</si>
  <si>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</si>
  <si>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</si>
  <si>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</si>
  <si>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</si>
  <si>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</si>
  <si>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</si>
  <si>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</si>
  <si>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</si>
  <si>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</si>
  <si>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</si>
  <si>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</si>
  <si>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</si>
  <si>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</si>
  <si>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</si>
  <si>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</si>
  <si>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</si>
  <si>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</si>
  <si>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</si>
  <si>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</si>
  <si>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</si>
  <si>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</si>
  <si>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</si>
  <si>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</si>
  <si>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</si>
  <si>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</si>
  <si>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</si>
  <si>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</si>
  <si>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</si>
  <si>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</si>
  <si>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</si>
  <si>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</si>
  <si>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</si>
  <si>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</si>
  <si>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</si>
  <si>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</si>
  <si>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</si>
  <si>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</si>
  <si>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</si>
  <si>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</si>
  <si>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</si>
  <si>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</si>
  <si>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</si>
  <si>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</si>
  <si>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</si>
  <si>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</si>
  <si>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</si>
  <si>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</si>
  <si>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</si>
  <si>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</si>
  <si>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</si>
  <si>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</si>
  <si>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</si>
  <si>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</si>
  <si>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</si>
  <si>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</si>
  <si>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</si>
  <si>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</si>
  <si>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</si>
  <si>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</si>
  <si>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</si>
  <si>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</si>
  <si>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</si>
  <si>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</si>
  <si>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</si>
  <si>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</si>
  <si>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</si>
  <si>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</si>
  <si>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</si>
  <si>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</si>
  <si>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</si>
  <si>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</si>
  <si>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</si>
  <si>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</si>
  <si>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</si>
  <si>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</si>
  <si>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</si>
  <si>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</si>
  <si>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</si>
  <si>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</si>
  <si>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</si>
  <si>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</si>
  <si>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</si>
  <si>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</si>
  <si>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</si>
  <si>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</si>
  <si>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</si>
  <si>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</si>
  <si>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</si>
  <si>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</si>
  <si>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</si>
  <si>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</si>
  <si>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</si>
  <si>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</si>
  <si>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</si>
  <si>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</si>
  <si>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</si>
  <si>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</si>
  <si>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</si>
  <si>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</si>
  <si>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</si>
  <si>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</si>
  <si>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</si>
  <si>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</si>
  <si>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</si>
  <si>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</si>
  <si>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</si>
  <si>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</si>
  <si>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</si>
  <si>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</si>
  <si>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</si>
  <si>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</si>
  <si>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</si>
  <si>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</si>
  <si>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</si>
  <si>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</si>
  <si>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</si>
  <si>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</si>
  <si>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</si>
  <si>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</si>
  <si>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</si>
  <si>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</si>
  <si>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</si>
  <si>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</si>
  <si>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</si>
  <si>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</si>
  <si>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</si>
  <si>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</si>
  <si>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</si>
  <si>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</si>
  <si>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</si>
  <si>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</si>
  <si>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</si>
  <si>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</si>
  <si>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</si>
  <si>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</si>
  <si>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</si>
  <si>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</si>
  <si>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</si>
  <si>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</si>
  <si>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</si>
  <si>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</si>
  <si>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</si>
  <si>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</si>
  <si>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</si>
  <si>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</si>
  <si>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</si>
  <si>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</si>
  <si>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</si>
  <si>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</si>
  <si>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</si>
  <si>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</si>
  <si>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</si>
  <si>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</si>
  <si>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</si>
  <si>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</si>
  <si>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</si>
  <si>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</si>
  <si>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</si>
  <si>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</si>
  <si>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</si>
  <si>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</si>
  <si>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</si>
  <si>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</si>
  <si>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</si>
  <si>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</si>
  <si>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</si>
  <si>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</si>
  <si>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</si>
  <si>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</si>
  <si>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</si>
  <si>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</si>
  <si>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</si>
  <si>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</si>
  <si>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</si>
  <si>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</si>
  <si>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</si>
  <si>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</si>
  <si>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</si>
  <si>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</si>
  <si>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</si>
  <si>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</si>
  <si>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</si>
  <si>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</si>
  <si>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</si>
  <si>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</si>
  <si>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</si>
  <si>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</si>
  <si>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</si>
  <si>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</si>
  <si>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</si>
  <si>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</si>
  <si>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</si>
  <si>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</si>
  <si>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</si>
  <si>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</si>
  <si>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</si>
  <si>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</si>
  <si>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</si>
  <si>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</si>
  <si>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</si>
  <si>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</si>
  <si>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</si>
  <si>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</si>
  <si>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</si>
  <si>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</si>
  <si>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</si>
  <si>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</si>
  <si>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</si>
  <si>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</si>
  <si>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</si>
  <si>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</si>
  <si>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</si>
  <si>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</si>
  <si>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</si>
  <si>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</si>
  <si>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</si>
  <si>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</si>
  <si>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</si>
  <si>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</si>
  <si>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</si>
  <si>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</si>
  <si>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</si>
  <si>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</si>
  <si>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</si>
  <si>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</si>
  <si>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</si>
  <si>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</si>
  <si>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</si>
  <si>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</si>
  <si>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</si>
  <si>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</si>
  <si>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</si>
  <si>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</si>
  <si>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</si>
  <si>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</si>
  <si>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</si>
  <si>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</si>
  <si>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</si>
  <si>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</si>
  <si>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</si>
  <si>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</si>
  <si>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</si>
  <si>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</si>
  <si>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</si>
  <si>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</si>
  <si>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</si>
  <si>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</si>
  <si>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</si>
  <si>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</si>
  <si>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</si>
  <si>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</si>
  <si>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</si>
  <si>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</si>
  <si>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</si>
  <si>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</si>
  <si>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</si>
  <si>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</si>
  <si>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</si>
  <si>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</si>
  <si>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</si>
  <si>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</si>
  <si>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</si>
  <si>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</si>
  <si>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</si>
  <si>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</si>
  <si>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</si>
  <si>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</si>
  <si>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</si>
  <si>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</si>
  <si>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</si>
  <si>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</si>
  <si>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</si>
  <si>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</si>
  <si>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</si>
  <si>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</si>
  <si>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</si>
  <si>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</si>
  <si>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</si>
  <si>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</si>
  <si>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</si>
  <si>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</si>
  <si>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</si>
  <si>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</si>
  <si>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</si>
  <si>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</si>
  <si>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</si>
  <si>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</si>
  <si>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</si>
  <si>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</si>
  <si>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</si>
  <si>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</si>
  <si>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</si>
  <si>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</si>
  <si>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</si>
  <si>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</si>
  <si>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</si>
  <si>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</si>
  <si>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</si>
  <si>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</si>
  <si>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</si>
  <si>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</si>
  <si>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</si>
  <si>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</si>
  <si>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</si>
  <si>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</si>
  <si>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</si>
  <si>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</si>
  <si>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</si>
  <si>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</si>
  <si>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</si>
  <si>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</si>
  <si>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</si>
  <si>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</si>
  <si>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</si>
  <si>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</si>
  <si>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</si>
  <si>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</si>
  <si>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</si>
  <si>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</si>
  <si>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</si>
  <si>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</si>
  <si>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</si>
  <si>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</si>
  <si>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</si>
  <si>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</si>
  <si>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</si>
  <si>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</si>
  <si>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</si>
  <si>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</si>
  <si>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</si>
  <si>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</si>
  <si>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</si>
  <si>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</si>
  <si>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</si>
  <si>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</si>
  <si>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</si>
  <si>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</si>
  <si>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</si>
  <si>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</si>
  <si>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</si>
  <si>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</si>
  <si>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</si>
  <si>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</si>
  <si>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</si>
  <si>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</si>
  <si>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</si>
  <si>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</si>
  <si>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</si>
  <si>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</si>
  <si>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</si>
  <si>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</si>
  <si>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</si>
  <si>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</si>
  <si>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</si>
  <si>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</si>
  <si>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</si>
  <si>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</si>
  <si>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</si>
  <si>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</si>
  <si>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</si>
  <si>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</si>
  <si>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</si>
  <si>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</si>
  <si>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</si>
  <si>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</si>
  <si>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</si>
  <si>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</si>
  <si>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</si>
  <si>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</si>
  <si>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</si>
  <si>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</si>
  <si>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</si>
  <si>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</si>
  <si>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</si>
  <si>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</si>
  <si>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</si>
  <si>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</si>
  <si>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</si>
  <si>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</si>
  <si>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</si>
  <si>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</si>
  <si>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</si>
  <si>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</si>
  <si>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</si>
  <si>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</si>
  <si>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</si>
  <si>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</si>
  <si>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</si>
  <si>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</si>
  <si>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</si>
  <si>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</si>
  <si>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</si>
  <si>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</si>
  <si>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</si>
  <si>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</si>
  <si>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</si>
  <si>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</si>
  <si>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</si>
  <si>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</si>
  <si>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</si>
  <si>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</si>
  <si>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</si>
  <si>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</si>
  <si>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</si>
  <si>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</si>
  <si>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</si>
  <si>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</si>
  <si>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</si>
  <si>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</si>
  <si>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</si>
  <si>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</si>
  <si>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</si>
  <si>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</si>
  <si>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</si>
  <si>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</si>
  <si>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</si>
  <si>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</si>
  <si>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</si>
  <si>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</si>
  <si>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</si>
  <si>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</si>
  <si>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</si>
  <si>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</si>
  <si>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</si>
  <si>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</si>
  <si>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</si>
  <si>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</si>
  <si>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</si>
  <si>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</si>
  <si>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</si>
  <si>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</si>
  <si>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</si>
  <si>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</si>
  <si>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</si>
  <si>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</si>
  <si>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</si>
  <si>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</si>
  <si>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</si>
  <si>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</si>
  <si>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</si>
  <si>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</si>
  <si>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</si>
  <si>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</si>
  <si>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</si>
  <si>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</si>
  <si>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</si>
  <si>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</si>
  <si>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</si>
  <si>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</si>
  <si>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</si>
  <si>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</si>
  <si>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</si>
  <si>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</si>
  <si>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</si>
  <si>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</si>
  <si>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</si>
  <si>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</si>
  <si>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</si>
  <si>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</si>
  <si>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</si>
  <si>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</si>
  <si>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</si>
  <si>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</si>
  <si>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</si>
  <si>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</si>
  <si>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</si>
  <si>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</si>
  <si>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</si>
  <si>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</si>
  <si>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</si>
  <si>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</si>
  <si>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</si>
  <si>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</si>
  <si>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</si>
  <si>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</si>
  <si>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</si>
  <si>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</si>
  <si>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</si>
  <si>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</si>
  <si>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</si>
  <si>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</si>
  <si>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</si>
  <si>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</si>
  <si>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</si>
  <si>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</si>
  <si>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</si>
  <si>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</si>
  <si>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</si>
  <si>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</si>
  <si>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</si>
  <si>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</si>
  <si>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</si>
  <si>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</si>
  <si>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</si>
  <si>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</si>
  <si>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</si>
  <si>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</si>
  <si>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</si>
  <si>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</si>
  <si>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</si>
  <si>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</si>
  <si>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</si>
  <si>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</si>
  <si>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</si>
  <si>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</si>
  <si>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</si>
  <si>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</si>
  <si>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</si>
  <si>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</si>
  <si>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</si>
  <si>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</si>
  <si>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</si>
  <si>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</si>
  <si>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</si>
  <si>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</si>
  <si>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</si>
  <si>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</si>
  <si>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</si>
  <si>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</si>
  <si>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</si>
  <si>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</si>
  <si>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</si>
  <si>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</si>
  <si>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</si>
  <si>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</si>
  <si>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</si>
  <si>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</si>
  <si>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</si>
  <si>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</si>
  <si>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</si>
  <si>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</si>
  <si>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</si>
  <si>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</si>
  <si>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</si>
  <si>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</si>
  <si>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</si>
  <si>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</si>
  <si>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</si>
  <si>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</si>
  <si>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</si>
  <si>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</si>
  <si>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</si>
  <si>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</si>
  <si>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</si>
  <si>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</si>
  <si>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</si>
  <si>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</si>
  <si>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</si>
  <si>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</si>
  <si>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</si>
  <si>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</si>
  <si>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</si>
  <si>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</si>
  <si>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</si>
  <si>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</si>
  <si>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</si>
  <si>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</si>
  <si>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</si>
  <si>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</si>
  <si>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</si>
  <si>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</si>
  <si>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</si>
  <si>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</si>
  <si>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</si>
  <si>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</si>
  <si>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</si>
  <si>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</si>
  <si>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</si>
  <si>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</si>
  <si>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</si>
  <si>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</si>
  <si>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</si>
  <si>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</si>
  <si>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</si>
  <si>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</si>
  <si>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</si>
  <si>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</si>
  <si>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</si>
  <si>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</si>
  <si>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</si>
  <si>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</si>
  <si>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</si>
  <si>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</si>
  <si>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</si>
  <si>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</si>
  <si>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</si>
  <si>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</si>
  <si>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</si>
  <si>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</si>
  <si>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</si>
  <si>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</si>
  <si>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</si>
  <si>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</si>
  <si>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</si>
  <si>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</si>
  <si>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</si>
  <si>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</si>
  <si>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</si>
  <si>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</si>
  <si>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</si>
  <si>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</si>
  <si>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</si>
  <si>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</si>
  <si>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</si>
  <si>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</si>
  <si>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</si>
  <si>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</si>
  <si>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</si>
  <si>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</si>
  <si>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</si>
  <si>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</si>
  <si>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</si>
  <si>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</si>
  <si>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</si>
  <si>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</si>
  <si>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</si>
  <si>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</si>
  <si>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</si>
  <si>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</si>
  <si>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</si>
  <si>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</si>
  <si>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</si>
  <si>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</si>
  <si>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</si>
  <si>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</si>
  <si>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</si>
  <si>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</si>
  <si>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</si>
  <si>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</si>
  <si>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</si>
  <si>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</si>
  <si>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</si>
  <si>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</si>
  <si>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</si>
  <si>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</si>
  <si>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</si>
  <si>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</si>
  <si>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</si>
  <si>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</si>
  <si>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</si>
  <si>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</si>
  <si>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</si>
  <si>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</si>
  <si>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</si>
  <si>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</si>
  <si>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</si>
  <si>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</si>
  <si>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</si>
  <si>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</si>
  <si>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</si>
  <si>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</si>
  <si>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</si>
  <si>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</si>
  <si>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</si>
  <si>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</si>
  <si>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</si>
  <si>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</si>
  <si>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</si>
  <si>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</si>
  <si>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</si>
  <si>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</si>
  <si>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</si>
  <si>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</si>
  <si>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</si>
  <si>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</si>
  <si>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</si>
  <si>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</si>
  <si>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</si>
  <si>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</si>
  <si>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</si>
  <si>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</si>
  <si>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</si>
  <si>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</si>
  <si>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</si>
  <si>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</si>
  <si>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</si>
  <si>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</si>
  <si>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</si>
  <si>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</si>
  <si>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</si>
  <si>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</si>
  <si>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</si>
  <si>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</si>
  <si>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</si>
  <si>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</si>
  <si>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</si>
  <si>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</si>
  <si>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</si>
  <si>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</si>
  <si>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</si>
  <si>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</si>
  <si>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</si>
  <si>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</si>
  <si>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</si>
  <si>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</si>
  <si>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</si>
  <si>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</si>
  <si>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</si>
  <si>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</si>
  <si>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</si>
  <si>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</si>
  <si>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</si>
  <si>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</si>
  <si>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</si>
  <si>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</si>
  <si>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</si>
  <si>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</si>
  <si>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</si>
  <si>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</si>
  <si>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</si>
  <si>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</si>
  <si>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</si>
  <si>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</si>
  <si>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</si>
  <si>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</si>
  <si>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</si>
  <si>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</si>
  <si>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</si>
  <si>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</si>
  <si>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</si>
  <si>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</si>
  <si>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</si>
  <si>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</si>
  <si>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</si>
  <si>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</si>
  <si>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</si>
  <si>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</si>
  <si>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</si>
  <si>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</si>
  <si>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</si>
  <si>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</si>
  <si>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</si>
  <si>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</si>
  <si>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</si>
  <si>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</si>
  <si>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</si>
  <si>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</si>
  <si>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</si>
  <si>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</si>
  <si>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</si>
  <si>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</si>
  <si>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</si>
  <si>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</si>
  <si>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</si>
  <si>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</si>
  <si>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</si>
  <si>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</si>
  <si>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</si>
  <si>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</si>
  <si>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</si>
  <si>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</si>
  <si>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</si>
  <si>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</si>
  <si>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</si>
  <si>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</si>
  <si>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</si>
  <si>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</si>
  <si>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</si>
  <si>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</si>
  <si>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</si>
  <si>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</si>
  <si>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</si>
  <si>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</si>
  <si>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</si>
  <si>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</si>
  <si>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</si>
  <si>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</si>
  <si>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</si>
  <si>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</si>
  <si>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</si>
  <si>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</si>
  <si>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</si>
  <si>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</si>
  <si>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</si>
  <si>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</si>
  <si>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</si>
  <si>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</si>
  <si>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</si>
  <si>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</si>
  <si>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</si>
  <si>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</si>
  <si>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</si>
  <si>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</si>
  <si>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</si>
  <si>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</si>
  <si>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</si>
  <si>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</si>
  <si>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</si>
  <si>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</si>
  <si>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</si>
  <si>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</si>
  <si>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</si>
  <si>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</si>
  <si>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</si>
  <si>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</si>
  <si>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</si>
  <si>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</si>
  <si>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</si>
  <si>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</si>
  <si>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</si>
  <si>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</si>
  <si>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</si>
  <si>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</si>
  <si>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</si>
  <si>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</si>
  <si>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</si>
  <si>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</si>
  <si>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</si>
  <si>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</si>
  <si>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</si>
  <si>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</si>
  <si>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</si>
  <si>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</si>
  <si>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</si>
  <si>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</si>
  <si>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</si>
  <si>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</si>
  <si>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</si>
  <si>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</si>
  <si>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</si>
  <si>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</si>
  <si>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</si>
  <si>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</si>
  <si>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</si>
  <si>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</si>
  <si>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</si>
  <si>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</si>
  <si>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</si>
  <si>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</si>
  <si>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</si>
  <si>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</si>
  <si>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</si>
  <si>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</si>
  <si>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</si>
  <si>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</si>
  <si>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</si>
  <si>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</si>
  <si>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</si>
  <si>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</si>
  <si>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</si>
  <si>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</si>
  <si>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</si>
  <si>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</si>
  <si>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</si>
  <si>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</si>
  <si>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</si>
  <si>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</si>
  <si>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</si>
  <si>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</si>
  <si>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</si>
  <si>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</si>
  <si>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</si>
  <si>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</si>
  <si>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</si>
  <si>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</si>
  <si>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</si>
  <si>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</si>
  <si>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</si>
  <si>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</si>
  <si>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</si>
  <si>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</si>
  <si>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</si>
  <si>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</si>
  <si>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</si>
  <si>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</si>
  <si>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</si>
  <si>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</si>
  <si>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</si>
  <si>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</si>
  <si>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</si>
  <si>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</si>
  <si>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</si>
  <si>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</si>
  <si>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</si>
  <si>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</si>
  <si>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</si>
  <si>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</si>
  <si>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</si>
  <si>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</si>
  <si>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</si>
  <si>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</si>
  <si>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</si>
  <si>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</si>
  <si>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</si>
  <si>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</si>
  <si>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</si>
  <si>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</si>
  <si>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</si>
  <si>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</si>
  <si>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</si>
  <si>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</si>
  <si>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</si>
  <si>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</si>
  <si>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</si>
  <si>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</si>
  <si>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</si>
  <si>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</si>
  <si>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</si>
  <si>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</si>
  <si>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</si>
  <si>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</si>
  <si>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</si>
  <si>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</si>
  <si>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</si>
  <si>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</si>
  <si>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</si>
  <si>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</si>
  <si>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</si>
  <si>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</si>
  <si>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</si>
  <si>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</si>
  <si>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</si>
  <si>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</si>
  <si>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</si>
  <si>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</si>
  <si>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</si>
  <si>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</si>
  <si>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</si>
  <si>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</si>
  <si>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</si>
  <si>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</si>
  <si>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</si>
  <si>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</si>
  <si>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</si>
  <si>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</si>
  <si>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</si>
  <si>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</si>
  <si>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</si>
  <si>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</si>
  <si>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</si>
  <si>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</si>
  <si>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</si>
  <si>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</si>
  <si>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</si>
  <si>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</si>
  <si>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</si>
  <si>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</si>
  <si>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</si>
  <si>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</si>
  <si>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</si>
  <si>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</si>
  <si>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</si>
  <si>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</si>
  <si>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</si>
  <si>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</si>
  <si>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</si>
  <si>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</si>
  <si>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</si>
  <si>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</si>
  <si>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</si>
  <si>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</si>
  <si>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</si>
  <si>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</si>
  <si>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</si>
  <si>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</si>
  <si>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</si>
  <si>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</si>
  <si>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</si>
  <si>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</si>
  <si>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</si>
  <si>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</si>
  <si>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</si>
  <si>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</si>
  <si>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</si>
  <si>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</si>
  <si>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</si>
  <si>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</si>
  <si>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</si>
  <si>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</si>
  <si>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</si>
  <si>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</si>
  <si>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</si>
  <si>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</si>
  <si>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</si>
  <si>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</si>
  <si>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</si>
  <si>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</si>
  <si>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</si>
  <si>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</si>
  <si>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</si>
  <si>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</si>
  <si>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</si>
  <si>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</si>
  <si>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</si>
  <si>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</si>
  <si>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</si>
  <si>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</si>
  <si>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</si>
  <si>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</si>
  <si>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</si>
  <si>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</si>
  <si>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</si>
  <si>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</si>
  <si>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</si>
  <si>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</si>
  <si>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</si>
  <si>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</si>
  <si>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</si>
  <si>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</si>
  <si>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</si>
  <si>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</si>
  <si>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</si>
  <si>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</si>
  <si>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</si>
  <si>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</si>
  <si>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</si>
  <si>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</si>
  <si>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</si>
  <si>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</si>
  <si>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</si>
  <si>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</si>
  <si>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</si>
  <si>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</si>
  <si>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</si>
  <si>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</si>
  <si>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</si>
  <si>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</si>
  <si>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</si>
  <si>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</si>
  <si>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</si>
  <si>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</si>
  <si>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</si>
  <si>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</si>
  <si>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</si>
  <si>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</si>
  <si>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</si>
  <si>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</si>
  <si>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</si>
  <si>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</si>
  <si>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</si>
  <si>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</si>
  <si>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</si>
  <si>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</si>
  <si>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</si>
  <si>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</si>
  <si>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</si>
  <si>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</si>
  <si>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</si>
  <si>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</si>
  <si>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</si>
  <si>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</si>
  <si>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</si>
  <si>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</si>
  <si>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</si>
  <si>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</si>
  <si>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</si>
  <si>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</si>
  <si>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</si>
  <si>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</si>
  <si>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</si>
  <si>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</si>
  <si>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</si>
  <si>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</si>
  <si>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</si>
  <si>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</si>
  <si>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</si>
  <si>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</si>
  <si>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</si>
  <si>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</si>
  <si>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</si>
  <si>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</si>
  <si>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</si>
  <si>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</si>
  <si>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</si>
  <si>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</si>
  <si>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</si>
  <si>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</si>
  <si>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</si>
  <si>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</si>
  <si>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</si>
  <si>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</si>
  <si>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</si>
  <si>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</si>
  <si>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</si>
  <si>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</si>
  <si>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</si>
  <si>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</si>
  <si>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</si>
  <si>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</si>
  <si>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</si>
  <si>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</si>
  <si>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</si>
  <si>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</si>
  <si>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</si>
  <si>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</si>
  <si>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</si>
  <si>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</si>
  <si>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</si>
  <si>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</si>
  <si>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</si>
  <si>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</si>
  <si>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</si>
  <si>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</si>
  <si>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</si>
  <si>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</si>
  <si>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</si>
  <si>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</si>
  <si>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</si>
  <si>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</si>
  <si>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</si>
  <si>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</si>
  <si>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</si>
  <si>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</si>
  <si>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</si>
  <si>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</si>
  <si>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</si>
  <si>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</si>
  <si>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</si>
  <si>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</si>
  <si>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</si>
  <si>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</si>
  <si>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</si>
  <si>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</si>
  <si>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</si>
  <si>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</si>
  <si>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</si>
  <si>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</si>
  <si>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</si>
  <si>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</si>
  <si>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</si>
  <si>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</si>
  <si>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</si>
  <si>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</si>
  <si>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</si>
  <si>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</si>
  <si>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</si>
  <si>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</si>
  <si>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</si>
  <si>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</si>
  <si>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</si>
  <si>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</si>
  <si>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</si>
  <si>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</si>
  <si>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</si>
  <si>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</si>
  <si>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</si>
  <si>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</si>
  <si>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</si>
  <si>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</si>
  <si>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</si>
  <si>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</si>
  <si>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</si>
  <si>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</si>
  <si>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</si>
  <si>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</si>
  <si>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</si>
  <si>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</si>
  <si>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</si>
  <si>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</si>
  <si>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</si>
  <si>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</si>
  <si>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</si>
  <si>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</si>
  <si>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</si>
  <si>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</si>
  <si>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</si>
  <si>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</si>
  <si>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</si>
  <si>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</si>
  <si>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</si>
  <si>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</si>
  <si>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</si>
  <si>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</si>
  <si>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</si>
  <si>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</si>
  <si>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</si>
  <si>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</si>
  <si>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</si>
  <si>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</si>
  <si>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</si>
  <si>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</si>
  <si>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</si>
  <si>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</si>
  <si>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</si>
  <si>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</si>
  <si>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</si>
  <si>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</si>
  <si>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</si>
  <si>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</si>
  <si>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</si>
  <si>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</si>
  <si>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</si>
  <si>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</si>
  <si>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</si>
  <si>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</si>
  <si>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</si>
  <si>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</si>
  <si>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</si>
  <si>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</si>
  <si>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</si>
  <si>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</si>
  <si>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</si>
  <si>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</si>
  <si>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</si>
  <si>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</si>
  <si>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</si>
  <si>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</si>
  <si>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</si>
  <si>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</si>
  <si>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</si>
  <si>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</si>
  <si>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</si>
  <si>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</si>
  <si>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</si>
  <si>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</si>
  <si>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</si>
  <si>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</si>
  <si>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</si>
  <si>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</si>
  <si>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</si>
  <si>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</si>
  <si>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</si>
  <si>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</si>
  <si>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</si>
  <si>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</si>
  <si>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</si>
  <si>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</si>
  <si>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</si>
  <si>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</si>
  <si>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</si>
  <si>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</si>
  <si>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</si>
  <si>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</si>
  <si>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</si>
  <si>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</si>
  <si>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</si>
  <si>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</si>
  <si>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</si>
  <si>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</si>
  <si>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</si>
  <si>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</si>
  <si>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</si>
  <si>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</si>
  <si>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</si>
  <si>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</si>
  <si>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</si>
  <si>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</si>
  <si>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</si>
  <si>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</si>
  <si>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</si>
  <si>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</si>
  <si>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</si>
  <si>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</si>
  <si>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</si>
  <si>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</si>
  <si>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</si>
  <si>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</si>
  <si>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</si>
  <si>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</si>
  <si>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</si>
  <si>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</si>
  <si>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</si>
  <si>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</si>
  <si>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</si>
  <si>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</si>
  <si>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</si>
  <si>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</si>
  <si>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</si>
  <si>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</si>
  <si>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</si>
  <si>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</si>
  <si>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</si>
  <si>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</si>
  <si>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</si>
  <si>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</si>
  <si>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</si>
  <si>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</si>
  <si>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</si>
  <si>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</si>
  <si>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</si>
  <si>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</si>
  <si>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</si>
  <si>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</si>
  <si>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</si>
  <si>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</si>
  <si>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</si>
  <si>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</si>
  <si>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</si>
  <si>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</si>
  <si>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</si>
  <si>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</si>
  <si>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</si>
  <si>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</si>
  <si>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</si>
  <si>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</si>
  <si>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</si>
  <si>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</si>
  <si>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</si>
  <si>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</si>
  <si>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</si>
  <si>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</si>
  <si>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</si>
  <si>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</si>
  <si>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</si>
  <si>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</si>
  <si>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</si>
  <si>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</si>
  <si>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</si>
  <si>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</si>
  <si>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</si>
  <si>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</si>
  <si>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</si>
  <si>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</si>
  <si>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</si>
  <si>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</si>
  <si>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</si>
  <si>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</si>
  <si>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</si>
  <si>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</si>
  <si>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</si>
  <si>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</si>
  <si>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</si>
  <si>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</si>
  <si>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</si>
  <si>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</si>
  <si>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</si>
  <si>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</si>
  <si>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</si>
  <si>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</si>
  <si>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</si>
  <si>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</si>
  <si>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</si>
  <si>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</si>
  <si>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</si>
  <si>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</si>
  <si>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</si>
  <si>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</si>
  <si>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</si>
  <si>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</si>
  <si>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</si>
  <si>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</si>
  <si>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</si>
  <si>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</si>
  <si>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</si>
  <si>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</si>
  <si>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</si>
  <si>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</si>
  <si>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</si>
  <si>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</si>
  <si>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</si>
  <si>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</si>
  <si>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</si>
  <si>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</si>
  <si>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</si>
  <si>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</si>
  <si>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</si>
  <si>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</si>
  <si>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</si>
  <si>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</si>
  <si>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</si>
  <si>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</si>
  <si>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</si>
  <si>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</si>
  <si>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</si>
  <si>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</si>
  <si>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</si>
  <si>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</si>
  <si>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</si>
  <si>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</si>
  <si>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</si>
  <si>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</si>
  <si>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</si>
  <si>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</si>
  <si>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</si>
  <si>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</si>
  <si>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</si>
  <si>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</si>
  <si>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</si>
  <si>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</si>
  <si>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</si>
  <si>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</si>
  <si>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</si>
  <si>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</si>
  <si>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</si>
  <si>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</si>
  <si>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</si>
  <si>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</si>
  <si>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</si>
  <si>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</si>
  <si>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</si>
  <si>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</si>
  <si>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</si>
  <si>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</si>
  <si>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</si>
  <si>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</si>
  <si>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</si>
  <si>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</si>
  <si>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</si>
  <si>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</si>
  <si>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</si>
  <si>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</si>
  <si>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</si>
  <si>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</si>
  <si>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</si>
  <si>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</si>
  <si>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</si>
  <si>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</si>
  <si>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</si>
  <si>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</si>
  <si>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</si>
  <si>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</si>
  <si>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</si>
  <si>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</si>
  <si>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</si>
  <si>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</si>
  <si>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</si>
  <si>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</si>
  <si>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</si>
  <si>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</si>
  <si>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</si>
  <si>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</si>
  <si>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</si>
  <si>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</si>
  <si>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</si>
  <si>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</si>
  <si>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</si>
  <si>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</si>
  <si>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</si>
  <si>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</si>
  <si>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</si>
  <si>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</si>
  <si>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</si>
  <si>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</si>
  <si>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</si>
  <si>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</si>
  <si>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</si>
  <si>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</si>
  <si>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</si>
  <si>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</si>
  <si>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</si>
  <si>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</si>
  <si>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</si>
  <si>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</si>
  <si>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</si>
  <si>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</si>
  <si>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</si>
  <si>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</si>
  <si>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</si>
  <si>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</si>
  <si>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</si>
  <si>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</si>
  <si>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</si>
  <si>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</si>
  <si>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</si>
  <si>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</si>
  <si>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</si>
  <si>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</si>
  <si>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</si>
  <si>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</si>
  <si>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</si>
  <si>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</si>
  <si>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</si>
  <si>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</si>
  <si>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</si>
  <si>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</si>
  <si>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</si>
  <si>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</si>
  <si>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</si>
  <si>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</si>
  <si>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</si>
  <si>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</si>
  <si>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</si>
  <si>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</si>
  <si>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</si>
  <si>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</si>
  <si>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</si>
  <si>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</si>
  <si>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</si>
  <si>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</si>
  <si>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</si>
  <si>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</si>
  <si>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</si>
  <si>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</si>
  <si>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</si>
  <si>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</si>
  <si>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</si>
  <si>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</si>
  <si>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</si>
  <si>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</si>
  <si>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</si>
  <si>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</si>
  <si>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</si>
  <si>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</si>
  <si>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</si>
  <si>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</si>
  <si>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</si>
  <si>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</si>
  <si>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</si>
  <si>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</si>
  <si>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</si>
  <si>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</si>
  <si>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</si>
  <si>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</si>
  <si>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</si>
  <si>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</si>
  <si>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</si>
  <si>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</si>
  <si>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</si>
  <si>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</si>
  <si>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</si>
  <si>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</si>
  <si>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</si>
  <si>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</si>
  <si>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</si>
  <si>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</si>
  <si>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</si>
  <si>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</si>
  <si>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</si>
  <si>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</si>
  <si>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</si>
  <si>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</si>
  <si>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</si>
  <si>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</si>
  <si>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</si>
  <si>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</si>
  <si>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</si>
  <si>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</si>
  <si>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</si>
  <si>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</si>
  <si>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</si>
  <si>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</si>
  <si>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</si>
  <si>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</si>
  <si>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</si>
  <si>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</si>
  <si>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</si>
  <si>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</si>
  <si>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</si>
  <si>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</si>
  <si>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</si>
  <si>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</si>
  <si>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</si>
  <si>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</si>
  <si>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</si>
  <si>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</si>
  <si>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</si>
  <si>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</si>
  <si>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</si>
  <si>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</si>
  <si>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</si>
  <si>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</si>
  <si>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</si>
  <si>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</si>
  <si>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</si>
  <si>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</si>
  <si>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</si>
  <si>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</si>
  <si>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</si>
  <si>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</si>
  <si>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</si>
  <si>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</si>
  <si>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</si>
  <si>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</si>
  <si>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</si>
  <si>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</si>
  <si>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</si>
  <si>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</si>
  <si>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</si>
  <si>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</si>
  <si>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</si>
  <si>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</si>
  <si>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</si>
  <si>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</si>
  <si>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</si>
  <si>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</si>
  <si>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</si>
  <si>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</si>
  <si>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</si>
  <si>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</si>
  <si>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</si>
  <si>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</si>
  <si>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</si>
  <si>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</si>
  <si>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</si>
  <si>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</si>
  <si>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</si>
  <si>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</si>
  <si>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</si>
  <si>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</si>
  <si>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</si>
  <si>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</si>
  <si>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</si>
  <si>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</si>
  <si>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</si>
  <si>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</si>
  <si>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</si>
  <si>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</si>
  <si>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</si>
  <si>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</si>
  <si>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</si>
  <si>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</si>
  <si>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</si>
  <si>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</si>
  <si>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</si>
  <si>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</si>
  <si>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</si>
  <si>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</si>
  <si>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</si>
  <si>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</si>
  <si>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</si>
  <si>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</si>
  <si>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</si>
  <si>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</si>
  <si>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</si>
  <si>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</si>
  <si>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</si>
  <si>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</si>
  <si>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</si>
  <si>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</si>
  <si>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</si>
  <si>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</si>
  <si>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</si>
  <si>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</si>
  <si>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</si>
  <si>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</si>
  <si>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</si>
  <si>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</si>
  <si>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</si>
  <si>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</si>
  <si>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</si>
  <si>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</si>
  <si>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</si>
  <si>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</si>
  <si>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</si>
  <si>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</si>
  <si>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</si>
  <si>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</si>
  <si>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</si>
  <si>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</si>
  <si>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</si>
  <si>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</si>
  <si>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</si>
  <si>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</si>
  <si>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</si>
  <si>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</si>
  <si>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</si>
  <si>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</si>
  <si>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</si>
  <si>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</si>
  <si>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</si>
  <si>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</si>
  <si>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</si>
  <si>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</si>
  <si>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</si>
  <si>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</si>
  <si>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</si>
  <si>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</si>
  <si>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</si>
  <si>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</si>
  <si>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</si>
  <si>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</si>
  <si>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</si>
  <si>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</si>
  <si>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</si>
  <si>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</si>
  <si>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</si>
  <si>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</si>
  <si>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</si>
  <si>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</si>
  <si>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</si>
  <si>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</si>
  <si>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</si>
  <si>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</si>
  <si>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</si>
  <si>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</si>
  <si>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</si>
  <si>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</si>
  <si>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</si>
  <si>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</si>
  <si>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</si>
  <si>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</si>
  <si>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</si>
  <si>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</si>
  <si>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</si>
  <si>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</si>
  <si>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</si>
  <si>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</si>
  <si>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</si>
  <si>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</si>
  <si>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</si>
  <si>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</si>
  <si>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</si>
  <si>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</si>
  <si>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</si>
  <si>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</si>
  <si>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</si>
  <si>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</si>
  <si>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</si>
  <si>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</si>
  <si>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</si>
  <si>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</si>
  <si>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</si>
  <si>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</si>
  <si>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</si>
  <si>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</si>
  <si>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</si>
  <si>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</si>
  <si>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</si>
  <si>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</si>
  <si>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</si>
  <si>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</si>
  <si>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</si>
  <si>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</si>
  <si>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</si>
  <si>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</si>
  <si>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</si>
  <si>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</si>
  <si>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</si>
  <si>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</si>
  <si>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</si>
  <si>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</si>
  <si>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</si>
  <si>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</si>
  <si>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</si>
  <si>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</si>
  <si>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</si>
  <si>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</si>
  <si>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</si>
  <si>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</si>
  <si>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</si>
  <si>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</si>
  <si>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</si>
  <si>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</si>
  <si>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</si>
  <si>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</si>
  <si>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</si>
  <si>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</si>
  <si>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</si>
  <si>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</si>
  <si>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</si>
  <si>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</si>
  <si>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</si>
  <si>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</si>
  <si>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</si>
  <si>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</si>
  <si>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</si>
  <si>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</si>
  <si>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</si>
  <si>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</si>
  <si>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</si>
  <si>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</si>
  <si>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</si>
  <si>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</si>
  <si>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</si>
  <si>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</si>
  <si>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</si>
  <si>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</si>
  <si>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</si>
  <si>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</si>
  <si>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</si>
  <si>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</si>
  <si>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</si>
  <si>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</si>
  <si>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</si>
  <si>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</si>
  <si>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</si>
  <si>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</si>
  <si>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</si>
  <si>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</si>
  <si>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</si>
  <si>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</si>
  <si>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</si>
  <si>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</si>
  <si>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</si>
  <si>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</si>
  <si>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</si>
  <si>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</si>
  <si>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</si>
  <si>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</si>
  <si>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</si>
  <si>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</si>
  <si>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</si>
  <si>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</si>
  <si>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</si>
  <si>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</si>
  <si>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</si>
  <si>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</si>
  <si>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</si>
  <si>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</si>
  <si>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</si>
  <si>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</si>
  <si>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</si>
  <si>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</si>
  <si>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</si>
  <si>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</si>
  <si>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</si>
  <si>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</si>
  <si>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</si>
  <si>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</si>
  <si>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</si>
  <si>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</si>
  <si>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</si>
  <si>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</si>
  <si>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</si>
  <si>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</si>
  <si>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</si>
  <si>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</si>
  <si>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</si>
  <si>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</si>
  <si>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</si>
  <si>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</si>
  <si>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</si>
  <si>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</si>
  <si>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</si>
  <si>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</si>
  <si>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</si>
  <si>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</si>
  <si>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</si>
  <si>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</si>
  <si>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</si>
  <si>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</si>
  <si>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</si>
  <si>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</si>
  <si>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</si>
  <si>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</si>
  <si>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</si>
  <si>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</si>
  <si>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</si>
  <si>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</si>
  <si>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</si>
  <si>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</si>
  <si>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</si>
  <si>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</si>
  <si>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</si>
  <si>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</si>
  <si>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</si>
  <si>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</si>
  <si>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</si>
  <si>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</si>
  <si>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</si>
  <si>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</si>
  <si>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</si>
  <si>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</si>
  <si>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</si>
  <si>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</si>
  <si>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</si>
  <si>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</si>
  <si>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</si>
  <si>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</si>
  <si>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</si>
  <si>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</si>
  <si>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</si>
  <si>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</si>
  <si>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</si>
  <si>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</si>
  <si>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</si>
  <si>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</si>
  <si>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</si>
  <si>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</si>
  <si>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</si>
  <si>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</si>
  <si>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</si>
  <si>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</si>
  <si>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</si>
  <si>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</si>
  <si>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</si>
  <si>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</si>
  <si>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</si>
  <si>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</si>
  <si>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</si>
  <si>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</si>
  <si>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</si>
  <si>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</si>
  <si>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</si>
  <si>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</si>
  <si>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</si>
  <si>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</si>
  <si>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</si>
  <si>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</si>
  <si>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</si>
  <si>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</si>
  <si>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</si>
  <si>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</si>
  <si>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</si>
  <si>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</si>
  <si>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</si>
  <si>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</si>
  <si>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</si>
  <si>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</si>
  <si>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</si>
  <si>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</si>
  <si>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</si>
  <si>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</si>
  <si>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</si>
  <si>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</si>
  <si>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</si>
  <si>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</si>
  <si>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</si>
  <si>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</si>
  <si>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</si>
  <si>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</si>
  <si>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</si>
  <si>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</si>
  <si>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</si>
  <si>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</si>
  <si>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</si>
  <si>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</si>
  <si>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</si>
  <si>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</si>
  <si>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</si>
  <si>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</si>
  <si>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</si>
  <si>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</si>
  <si>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</si>
  <si>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</si>
  <si>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</si>
  <si>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</si>
  <si>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</si>
  <si>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</si>
  <si>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</si>
  <si>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</si>
  <si>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</si>
  <si>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</si>
  <si>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</si>
  <si>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</si>
  <si>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</si>
  <si>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</si>
  <si>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</si>
  <si>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</si>
  <si>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</si>
  <si>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</si>
  <si>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</si>
  <si>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</si>
  <si>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</si>
  <si>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</si>
  <si>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</si>
  <si>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</si>
  <si>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</si>
  <si>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</si>
  <si>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</si>
  <si>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</si>
  <si>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</si>
  <si>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</si>
  <si>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</si>
  <si>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</si>
  <si>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</si>
  <si>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</si>
  <si>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</si>
  <si>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</si>
  <si>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</si>
  <si>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</si>
  <si>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</si>
  <si>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</si>
  <si>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</si>
  <si>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</si>
  <si>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</si>
  <si>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</si>
  <si>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</si>
  <si>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</si>
  <si>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</si>
  <si>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</si>
  <si>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</si>
  <si>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</si>
  <si>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</si>
  <si>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</si>
  <si>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</si>
  <si>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</si>
  <si>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</si>
  <si>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</si>
  <si>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</si>
  <si>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</si>
  <si>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</si>
  <si>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</si>
  <si>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</si>
  <si>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</si>
  <si>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</si>
  <si>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</si>
  <si>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</si>
  <si>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</si>
  <si>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</si>
  <si>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</si>
  <si>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</si>
  <si>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</si>
  <si>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</si>
  <si>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</si>
  <si>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</si>
  <si>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</si>
  <si>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</si>
  <si>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</si>
  <si>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</si>
  <si>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</si>
  <si>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</si>
  <si>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</si>
  <si>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</si>
  <si>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</si>
  <si>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</si>
  <si>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</si>
  <si>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</si>
  <si>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</si>
  <si>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</si>
  <si>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</si>
  <si>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</si>
  <si>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</si>
  <si>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</si>
  <si>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</si>
  <si>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</si>
  <si>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</si>
  <si>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</si>
  <si>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</si>
  <si>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</si>
  <si>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</si>
  <si>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</si>
  <si>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</si>
  <si>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</si>
  <si>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</si>
  <si>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</si>
  <si>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</si>
  <si>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</si>
  <si>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</si>
  <si>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</si>
  <si>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</si>
  <si>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</si>
  <si>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</si>
  <si>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</si>
  <si>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</si>
  <si>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</si>
  <si>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</si>
  <si>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</si>
  <si>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</si>
  <si>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</si>
  <si>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</si>
  <si>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</si>
  <si>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</si>
  <si>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</si>
  <si>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</si>
  <si>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</si>
  <si>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</si>
  <si>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</si>
  <si>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</si>
  <si>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</si>
  <si>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</si>
  <si>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</si>
  <si>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</si>
  <si>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</si>
  <si>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</si>
  <si>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</si>
  <si>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</si>
  <si>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</si>
  <si>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</si>
  <si>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</si>
  <si>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</si>
  <si>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</si>
  <si>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</si>
  <si>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</si>
  <si>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</si>
  <si>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</si>
  <si>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</si>
  <si>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</si>
  <si>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</si>
  <si>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</si>
  <si>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</si>
  <si>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</si>
  <si>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</si>
  <si>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</si>
  <si>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</si>
  <si>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</si>
  <si>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</si>
  <si>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</si>
  <si>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</si>
  <si>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</si>
  <si>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</si>
  <si>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</si>
  <si>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</si>
  <si>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</si>
  <si>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</si>
  <si>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</si>
  <si>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</si>
  <si>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</si>
  <si>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</si>
  <si>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</si>
  <si>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</si>
  <si>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</si>
  <si>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</si>
  <si>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</si>
  <si>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</si>
  <si>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</si>
  <si>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</si>
  <si>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</si>
  <si>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</si>
  <si>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</si>
  <si>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</si>
  <si>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</si>
  <si>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</si>
  <si>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</si>
  <si>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</si>
  <si>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</si>
  <si>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</si>
  <si>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</si>
  <si>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</si>
  <si>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</si>
  <si>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</si>
  <si>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</si>
  <si>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</si>
  <si>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</si>
  <si>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</si>
  <si>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</si>
  <si>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</si>
  <si>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</si>
  <si>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</si>
  <si>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</si>
  <si>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</si>
  <si>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</si>
  <si>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</si>
  <si>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</si>
  <si>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</si>
  <si>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</si>
  <si>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</si>
  <si>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</si>
  <si>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</si>
  <si>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</si>
  <si>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</si>
  <si>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</si>
  <si>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</si>
  <si>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</si>
  <si>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</si>
  <si>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</si>
  <si>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</si>
  <si>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</si>
  <si>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</si>
  <si>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</si>
  <si>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</si>
  <si>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</si>
  <si>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</si>
  <si>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</si>
  <si>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</si>
  <si>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</si>
  <si>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</si>
  <si>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</si>
  <si>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</si>
  <si>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</si>
  <si>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</si>
  <si>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</si>
  <si>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</si>
  <si>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</si>
  <si>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</si>
  <si>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</si>
  <si>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</si>
  <si>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</si>
  <si>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</si>
  <si>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</si>
  <si>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</si>
  <si>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</si>
  <si>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</si>
  <si>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</si>
  <si>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</si>
  <si>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</si>
  <si>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</si>
  <si>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</si>
  <si>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</si>
  <si>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</si>
  <si>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</si>
  <si>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</si>
  <si>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</si>
  <si>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</si>
  <si>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</si>
  <si>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</si>
  <si>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</si>
  <si>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</si>
  <si>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</si>
  <si>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</si>
  <si>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</si>
  <si>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</si>
  <si>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</si>
  <si>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</si>
  <si>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</si>
  <si>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</si>
  <si>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</si>
  <si>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</si>
  <si>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</si>
  <si>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</si>
  <si>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</si>
  <si>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</si>
  <si>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</si>
  <si>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</si>
  <si>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</si>
  <si>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</si>
  <si>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</si>
  <si>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</si>
  <si>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</si>
  <si>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</si>
  <si>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</si>
  <si>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</si>
  <si>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</si>
  <si>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</si>
  <si>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</si>
  <si>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</si>
  <si>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</si>
  <si>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</si>
  <si>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</si>
  <si>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</si>
  <si>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</si>
  <si>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</si>
  <si>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</si>
  <si>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</si>
  <si>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</si>
  <si>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</si>
  <si>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</si>
  <si>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</si>
  <si>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</si>
  <si>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</si>
  <si>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</si>
  <si>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</si>
  <si>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</si>
  <si>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</si>
  <si>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</si>
  <si>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</si>
  <si>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</si>
  <si>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</si>
  <si>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</si>
  <si>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</si>
  <si>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</si>
  <si>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</si>
  <si>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</si>
  <si>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</si>
  <si>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</si>
  <si>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</si>
  <si>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</si>
  <si>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</si>
  <si>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</si>
  <si>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</si>
  <si>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</si>
  <si>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</si>
  <si>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</si>
  <si>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</si>
  <si>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</si>
  <si>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</si>
  <si>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</si>
  <si>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</si>
  <si>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</si>
  <si>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</si>
  <si>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</si>
  <si>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</si>
  <si>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</si>
  <si>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</si>
  <si>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</si>
  <si>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</si>
  <si>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</si>
  <si>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</si>
  <si>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</si>
  <si>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</si>
  <si>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</si>
  <si>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</si>
  <si>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</si>
  <si>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</si>
  <si>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</si>
  <si>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</si>
  <si>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</si>
  <si>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</si>
  <si>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</si>
  <si>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</si>
  <si>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</si>
  <si>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</si>
  <si>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</si>
  <si>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</si>
  <si>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</si>
  <si>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</si>
  <si>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</si>
  <si>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</si>
  <si>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</si>
  <si>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</si>
  <si>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</si>
  <si>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</si>
  <si>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</si>
  <si>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</si>
  <si>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</si>
  <si>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</si>
  <si>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</si>
  <si>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</si>
  <si>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</si>
  <si>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</si>
  <si>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</si>
  <si>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</si>
  <si>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</si>
  <si>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</si>
  <si>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</si>
  <si>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</si>
  <si>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</si>
  <si>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</si>
  <si>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</si>
  <si>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</si>
  <si>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</si>
  <si>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</si>
  <si>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</si>
  <si>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</si>
  <si>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</si>
  <si>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</si>
  <si>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</si>
  <si>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</si>
  <si>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</si>
  <si>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</si>
  <si>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</si>
  <si>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</si>
  <si>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</si>
  <si>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</si>
  <si>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</si>
  <si>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</si>
  <si>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</si>
  <si>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</si>
  <si>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</si>
  <si>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</si>
  <si>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</si>
  <si>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</si>
  <si>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</si>
  <si>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</si>
  <si>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</si>
  <si>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</si>
  <si>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</si>
  <si>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</si>
  <si>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</si>
  <si>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</si>
  <si>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</si>
  <si>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</si>
  <si>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</si>
  <si>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</si>
  <si>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</si>
  <si>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</si>
  <si>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</si>
  <si>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</si>
  <si>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</si>
  <si>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</si>
  <si>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</si>
  <si>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</si>
  <si>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</si>
  <si>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</si>
  <si>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</si>
  <si>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</si>
  <si>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</si>
  <si>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</si>
  <si>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</si>
  <si>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</si>
  <si>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</si>
  <si>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</si>
  <si>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</si>
  <si>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</si>
  <si>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</si>
  <si>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</si>
  <si>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</si>
  <si>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</si>
  <si>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</si>
  <si>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</si>
  <si>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</si>
  <si>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</si>
  <si>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</si>
  <si>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</si>
  <si>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</si>
  <si>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</si>
  <si>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</si>
  <si>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</si>
  <si>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</si>
  <si>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</si>
  <si>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</si>
  <si>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</si>
  <si>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</si>
  <si>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</si>
  <si>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</si>
  <si>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</si>
  <si>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</si>
  <si>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</si>
  <si>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</si>
  <si>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</si>
  <si>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</si>
  <si>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</si>
  <si>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</si>
  <si>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</si>
  <si>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</si>
  <si>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</si>
  <si>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</si>
  <si>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</si>
  <si>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</si>
  <si>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</si>
  <si>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</si>
  <si>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</si>
  <si>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</si>
  <si>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</si>
  <si>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</si>
  <si>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</si>
  <si>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</si>
  <si>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</si>
  <si>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</si>
  <si>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</si>
  <si>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</si>
  <si>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</si>
  <si>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</si>
  <si>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</si>
  <si>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</si>
  <si>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</si>
  <si>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</si>
  <si>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</si>
  <si>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</si>
  <si>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</si>
  <si>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</si>
  <si>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</si>
  <si>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</si>
  <si>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</si>
  <si>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</si>
  <si>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</si>
  <si>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</si>
  <si>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</si>
  <si>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</si>
  <si>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</si>
  <si>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</si>
  <si>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</si>
  <si>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</si>
  <si>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</si>
  <si>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</si>
  <si>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</si>
  <si>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</si>
  <si>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</si>
  <si>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</si>
  <si>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</si>
  <si>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</si>
  <si>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</si>
  <si>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</si>
  <si>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</si>
  <si>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</si>
  <si>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</si>
  <si>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</si>
  <si>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</si>
  <si>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</si>
  <si>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</si>
  <si>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</si>
  <si>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</si>
  <si>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</si>
  <si>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</si>
  <si>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</si>
  <si>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</si>
  <si>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</si>
  <si>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</si>
  <si>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</si>
  <si>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</si>
  <si>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</si>
  <si>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</si>
  <si>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</si>
  <si>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</si>
  <si>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</si>
  <si>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</si>
  <si>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</si>
  <si>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</si>
  <si>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</si>
  <si>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</si>
  <si>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</si>
  <si>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</si>
  <si>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</si>
  <si>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</si>
  <si>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</si>
  <si>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</si>
  <si>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</si>
  <si>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</si>
  <si>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</si>
  <si>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</si>
  <si>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</si>
  <si>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</si>
  <si>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</si>
  <si>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</si>
  <si>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</si>
  <si>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</si>
  <si>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</si>
  <si>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</si>
  <si>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</si>
  <si>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</si>
  <si>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</si>
  <si>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</si>
  <si>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</si>
  <si>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</si>
  <si>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</si>
  <si>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</si>
  <si>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</si>
  <si>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</si>
  <si>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</si>
  <si>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</si>
  <si>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</si>
  <si>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</si>
  <si>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</si>
  <si>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</si>
  <si>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</si>
  <si>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</si>
  <si>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</si>
  <si>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</si>
  <si>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</si>
  <si>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</si>
  <si>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</si>
  <si>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</si>
  <si>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</si>
  <si>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</si>
  <si>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</si>
  <si>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</si>
  <si>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</si>
  <si>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</si>
  <si>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</si>
  <si>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</si>
  <si>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</si>
  <si>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</si>
  <si>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</si>
  <si>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</si>
  <si>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</si>
  <si>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</si>
  <si>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</si>
  <si>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</si>
  <si>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</si>
  <si>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</si>
  <si>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</si>
  <si>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</si>
  <si>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</si>
  <si>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</si>
  <si>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</si>
  <si>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</si>
  <si>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</si>
  <si>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</si>
  <si>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</si>
  <si>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</si>
  <si>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</si>
  <si>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</si>
  <si>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</si>
  <si>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</si>
  <si>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</si>
  <si>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</si>
  <si>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</si>
  <si>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</si>
  <si>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</si>
  <si>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</si>
  <si>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</si>
  <si>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</si>
  <si>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</si>
  <si>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</si>
  <si>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</si>
  <si>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</si>
  <si>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</si>
  <si>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</si>
  <si>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</si>
  <si>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</si>
  <si>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</si>
  <si>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</si>
  <si>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</si>
  <si>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</si>
  <si>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</si>
  <si>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</si>
  <si>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</si>
  <si>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</si>
  <si>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</si>
  <si>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</si>
  <si>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</si>
  <si>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</si>
  <si>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</si>
  <si>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</si>
  <si>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</si>
  <si>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</si>
  <si>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</si>
  <si>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</si>
  <si>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</si>
  <si>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</si>
  <si>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</si>
  <si>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</si>
  <si>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</si>
  <si>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</si>
  <si>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</si>
  <si>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</si>
  <si>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</si>
  <si>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</si>
  <si>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</si>
  <si>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</si>
  <si>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</si>
  <si>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</si>
  <si>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</si>
  <si>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</si>
  <si>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</si>
  <si>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</si>
  <si>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</si>
  <si>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</si>
  <si>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</si>
  <si>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</si>
  <si>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</si>
  <si>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</si>
  <si>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</si>
  <si>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</si>
  <si>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</si>
  <si>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</si>
  <si>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</si>
  <si>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</si>
  <si>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</si>
  <si>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</si>
  <si>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</si>
  <si>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</si>
  <si>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</si>
  <si>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</si>
  <si>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</si>
  <si>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</si>
  <si>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</si>
  <si>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</si>
  <si>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</si>
  <si>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</si>
  <si>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</si>
  <si>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</si>
  <si>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</si>
  <si>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</si>
  <si>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</si>
  <si>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</si>
  <si>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</si>
  <si>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</si>
  <si>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</si>
  <si>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</si>
  <si>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</si>
  <si>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</si>
  <si>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</si>
  <si>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</si>
  <si>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</si>
  <si>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</si>
  <si>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</si>
  <si>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</si>
  <si>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</si>
  <si>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</si>
  <si>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</si>
  <si>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</si>
  <si>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</si>
  <si>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</si>
  <si>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</si>
  <si>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</si>
  <si>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</si>
  <si>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</si>
  <si>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</si>
  <si>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</si>
  <si>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</si>
  <si>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</si>
  <si>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</si>
  <si>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</si>
  <si>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</si>
  <si>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</si>
  <si>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</si>
  <si>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</si>
  <si>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</si>
  <si>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</si>
  <si>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</si>
  <si>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</si>
  <si>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</si>
  <si>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</si>
  <si>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</si>
  <si>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</si>
  <si>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</si>
  <si>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</si>
  <si>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</si>
  <si>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</si>
  <si>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</si>
  <si>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</si>
  <si>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</si>
  <si>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</si>
  <si>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</si>
  <si>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</si>
  <si>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</si>
  <si>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</si>
  <si>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</si>
  <si>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</si>
  <si>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</si>
  <si>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</si>
  <si>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</si>
  <si>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</si>
  <si>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</si>
  <si>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</si>
  <si>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</si>
  <si>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</si>
  <si>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</si>
  <si>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</si>
  <si>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</si>
  <si>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</si>
  <si>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</si>
  <si>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</si>
  <si>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</si>
  <si>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</si>
  <si>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</si>
  <si>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</si>
  <si>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</si>
  <si>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</si>
  <si>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</si>
  <si>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</si>
  <si>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</si>
  <si>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</si>
  <si>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</si>
  <si>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</si>
  <si>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</si>
  <si>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</si>
  <si>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</si>
  <si>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</si>
  <si>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</si>
  <si>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</si>
  <si>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</si>
  <si>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</si>
  <si>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</si>
  <si>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</si>
  <si>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</si>
  <si>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</si>
  <si>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</si>
  <si>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</si>
  <si>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</si>
  <si>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</si>
  <si>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</si>
  <si>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</si>
  <si>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</si>
  <si>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</si>
  <si>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</si>
  <si>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</si>
  <si>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</si>
  <si>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</si>
  <si>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</si>
  <si>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</si>
  <si>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</si>
  <si>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</si>
  <si>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</si>
  <si>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</si>
  <si>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</si>
  <si>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</si>
  <si>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</si>
  <si>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</si>
  <si>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</si>
  <si>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</si>
  <si>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</si>
  <si>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</si>
  <si>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</si>
  <si>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</si>
  <si>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</si>
  <si>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</si>
  <si>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</si>
  <si>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</si>
  <si>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</si>
  <si>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</si>
  <si>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</si>
  <si>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</si>
  <si>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</si>
  <si>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</si>
  <si>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</si>
  <si>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</si>
  <si>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</si>
  <si>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</si>
  <si>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</si>
  <si>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</si>
  <si>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</si>
  <si>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</si>
  <si>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</si>
  <si>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</si>
  <si>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</si>
  <si>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</si>
  <si>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</si>
  <si>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</si>
  <si>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</si>
  <si>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</si>
  <si>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</si>
  <si>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</si>
  <si>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</si>
  <si>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</si>
  <si>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</si>
  <si>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</si>
  <si>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</si>
  <si>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</si>
  <si>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</si>
  <si>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</si>
  <si>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</si>
  <si>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</si>
  <si>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</si>
  <si>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</si>
  <si>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</si>
  <si>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</si>
  <si>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</si>
  <si>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</si>
  <si>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</si>
  <si>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</si>
  <si>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</si>
  <si>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</si>
  <si>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</si>
  <si>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</si>
  <si>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</si>
  <si>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</si>
  <si>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</si>
  <si>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</si>
  <si>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</si>
  <si>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</si>
  <si>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</si>
  <si>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</si>
  <si>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</si>
  <si>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</si>
  <si>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</si>
  <si>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</si>
  <si>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</si>
  <si>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</si>
  <si>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</si>
  <si>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</si>
  <si>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</si>
  <si>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</si>
  <si>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</si>
  <si>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</si>
  <si>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</si>
  <si>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</si>
  <si>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</si>
  <si>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</si>
  <si>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</si>
  <si>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</si>
  <si>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</si>
  <si>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</si>
  <si>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</si>
  <si>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</si>
  <si>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</si>
  <si>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</si>
  <si>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</si>
  <si>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</si>
  <si>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</si>
  <si>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</si>
  <si>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</si>
  <si>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</si>
  <si>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</si>
  <si>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</si>
  <si>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</si>
  <si>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</si>
  <si>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</si>
  <si>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</si>
  <si>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</si>
  <si>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</si>
  <si>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</si>
  <si>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</si>
  <si>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</si>
  <si>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</si>
  <si>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</si>
  <si>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</si>
  <si>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</si>
  <si>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</si>
  <si>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</si>
  <si>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</si>
  <si>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</si>
  <si>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</si>
  <si>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</si>
  <si>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</si>
  <si>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</si>
  <si>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</si>
  <si>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</si>
  <si>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</si>
  <si>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</si>
  <si>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</si>
  <si>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</si>
  <si>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</si>
  <si>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</si>
  <si>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</si>
  <si>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</si>
  <si>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</si>
  <si>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</si>
  <si>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</si>
  <si>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</si>
  <si>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</si>
  <si>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</si>
  <si>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</si>
  <si>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</si>
  <si>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</si>
  <si>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</si>
  <si>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</si>
  <si>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</si>
  <si>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</si>
  <si>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</si>
  <si>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</si>
  <si>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</si>
  <si>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</si>
  <si>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</si>
  <si>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</si>
  <si>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</si>
  <si>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</si>
  <si>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</si>
  <si>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</si>
  <si>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</si>
  <si>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</si>
  <si>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</si>
  <si>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</si>
  <si>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</si>
  <si>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</si>
  <si>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</si>
  <si>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</si>
  <si>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</si>
  <si>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</si>
  <si>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</si>
  <si>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</si>
  <si>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</si>
  <si>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</si>
  <si>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</si>
  <si>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</si>
  <si>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</si>
  <si>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</si>
  <si>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</si>
  <si>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</si>
  <si>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</si>
  <si>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</si>
  <si>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</si>
  <si>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</si>
  <si>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</si>
  <si>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</si>
  <si>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</si>
  <si>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</si>
  <si>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</si>
  <si>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</si>
  <si>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</si>
  <si>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</si>
  <si>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</si>
  <si>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</si>
  <si>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</si>
  <si>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</si>
  <si>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</si>
  <si>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</si>
  <si>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</si>
  <si>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</si>
  <si>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</si>
  <si>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</si>
  <si>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</si>
  <si>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</si>
  <si>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</si>
  <si>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</si>
  <si>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</si>
  <si>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</si>
  <si>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</si>
  <si>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</si>
  <si>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</si>
  <si>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</si>
  <si>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</si>
  <si>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</si>
  <si>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</si>
  <si>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</si>
  <si>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</si>
  <si>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</si>
  <si>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</si>
  <si>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</si>
  <si>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</si>
  <si>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</si>
  <si>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</si>
  <si>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</si>
  <si>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</si>
  <si>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</si>
  <si>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</si>
  <si>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</si>
  <si>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</si>
  <si>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</si>
  <si>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</si>
  <si>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</si>
  <si>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</si>
  <si>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</si>
  <si>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</si>
  <si>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</si>
  <si>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</si>
  <si>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</si>
  <si>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</si>
  <si>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</si>
  <si>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</si>
  <si>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</si>
  <si>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</si>
  <si>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</si>
  <si>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</si>
  <si>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</si>
  <si>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</si>
  <si>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</si>
  <si>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</si>
  <si>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</si>
  <si>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</si>
  <si>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</si>
  <si>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</si>
  <si>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</si>
  <si>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</si>
  <si>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</si>
  <si>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</si>
  <si>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</si>
  <si>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</si>
  <si>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</si>
  <si>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</si>
  <si>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</si>
  <si>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</si>
  <si>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</si>
  <si>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</si>
  <si>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</si>
  <si>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</si>
  <si>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</si>
  <si>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</si>
  <si>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</si>
  <si>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</si>
  <si>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</si>
  <si>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</si>
  <si>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</si>
  <si>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</si>
  <si>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</si>
  <si>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</si>
  <si>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</si>
  <si>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</si>
  <si>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</si>
  <si>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</si>
  <si>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</si>
  <si>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</si>
  <si>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</si>
  <si>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</si>
  <si>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</si>
  <si>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</si>
  <si>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</si>
  <si>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</si>
  <si>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</si>
  <si>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</si>
  <si>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</si>
  <si>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</si>
  <si>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</si>
  <si>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</si>
  <si>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</si>
  <si>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</si>
  <si>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</si>
  <si>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</si>
  <si>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</si>
  <si>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</si>
  <si>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</si>
  <si>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</si>
  <si>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</si>
  <si>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</si>
  <si>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</si>
  <si>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</si>
  <si>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</si>
  <si>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</si>
  <si>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</si>
  <si>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</si>
  <si>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</si>
  <si>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</si>
  <si>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</si>
  <si>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</si>
  <si>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</si>
  <si>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</si>
  <si>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</si>
  <si>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</si>
  <si>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</si>
  <si>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</si>
  <si>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</si>
  <si>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</si>
  <si>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</si>
  <si>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</si>
  <si>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</si>
  <si>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</si>
  <si>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</si>
  <si>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</si>
  <si>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</si>
  <si>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</si>
  <si>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</si>
  <si>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</si>
  <si>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</si>
  <si>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</si>
  <si>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</si>
  <si>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</si>
  <si>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</si>
  <si>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</si>
  <si>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</si>
  <si>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</si>
  <si>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</si>
  <si>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</si>
  <si>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</si>
  <si>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</si>
  <si>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</si>
  <si>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</si>
  <si>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</si>
  <si>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</si>
  <si>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</si>
  <si>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</si>
  <si>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</si>
  <si>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</si>
  <si>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</si>
  <si>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</si>
  <si>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</si>
  <si>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</si>
  <si>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</si>
  <si>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</si>
  <si>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</si>
  <si>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</si>
  <si>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</si>
  <si>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</si>
  <si>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</si>
  <si>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</si>
  <si>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</si>
  <si>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</si>
  <si>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</si>
  <si>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</si>
  <si>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</si>
  <si>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</si>
  <si>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</si>
  <si>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</si>
  <si>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</si>
  <si>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</si>
  <si>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</si>
  <si>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</si>
  <si>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</si>
  <si>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</si>
  <si>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</si>
  <si>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</si>
  <si>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</si>
  <si>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</si>
  <si>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</si>
  <si>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</si>
  <si>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</si>
  <si>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</si>
  <si>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</si>
  <si>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</si>
  <si>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</si>
  <si>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</si>
  <si>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</si>
  <si>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</si>
  <si>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</si>
  <si>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</si>
  <si>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</si>
  <si>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</si>
  <si>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</si>
  <si>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</si>
  <si>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</si>
  <si>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</si>
  <si>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</si>
  <si>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</si>
  <si>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</si>
  <si>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</si>
  <si>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</si>
  <si>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</si>
  <si>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</si>
  <si>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</si>
  <si>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</si>
  <si>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</si>
  <si>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</si>
  <si>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</si>
  <si>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</si>
  <si>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</si>
  <si>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</si>
  <si>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</si>
  <si>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</si>
  <si>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</si>
  <si>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</si>
  <si>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</si>
  <si>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</si>
  <si>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</si>
  <si>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</si>
  <si>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</si>
  <si>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</si>
  <si>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</si>
  <si>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</si>
  <si>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</si>
  <si>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</si>
  <si>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</si>
  <si>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</si>
  <si>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</si>
  <si>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</si>
  <si>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</si>
  <si>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</si>
  <si>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</si>
  <si>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</si>
  <si>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</si>
  <si>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</si>
  <si>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</si>
  <si>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</si>
  <si>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</si>
  <si>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</si>
  <si>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</si>
  <si>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</si>
  <si>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</si>
  <si>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</si>
  <si>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</si>
  <si>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</si>
  <si>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</si>
  <si>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</si>
  <si>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</si>
  <si>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</si>
  <si>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</si>
  <si>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</si>
  <si>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</si>
  <si>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</si>
  <si>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</si>
  <si>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</si>
  <si>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</si>
  <si>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</si>
  <si>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</si>
  <si>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</si>
  <si>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</si>
  <si>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</si>
  <si>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</si>
  <si>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</si>
  <si>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</si>
  <si>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</si>
  <si>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</si>
  <si>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</si>
  <si>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</si>
  <si>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</si>
  <si>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</si>
  <si>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</si>
  <si>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</si>
  <si>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</si>
  <si>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</si>
  <si>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</si>
  <si>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</si>
  <si>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</si>
  <si>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</si>
  <si>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</si>
  <si>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</si>
  <si>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</si>
  <si>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</si>
  <si>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</si>
  <si>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</si>
  <si>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</si>
  <si>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</si>
  <si>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</si>
  <si>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</si>
  <si>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</si>
  <si>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</si>
  <si>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</si>
  <si>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</si>
  <si>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</si>
  <si>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</si>
  <si>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</si>
  <si>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</si>
  <si>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</si>
  <si>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</si>
  <si>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</si>
  <si>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</si>
  <si>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</si>
  <si>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</si>
  <si>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</si>
  <si>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</si>
  <si>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</si>
  <si>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</si>
  <si>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</si>
  <si>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</si>
  <si>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</si>
  <si>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</si>
  <si>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</si>
  <si>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</si>
  <si>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</si>
  <si>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</si>
  <si>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</si>
  <si>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</si>
  <si>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</si>
  <si>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</si>
  <si>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</si>
  <si>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</si>
  <si>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</si>
  <si>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</si>
  <si>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</si>
  <si>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</si>
  <si>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</si>
  <si>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</si>
  <si>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</si>
  <si>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</si>
  <si>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</si>
  <si>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</si>
  <si>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</si>
  <si>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</si>
  <si>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</si>
  <si>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</si>
  <si>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</si>
  <si>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</si>
  <si>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</si>
  <si>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</si>
  <si>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</si>
  <si>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</si>
  <si>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</si>
  <si>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</si>
  <si>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</si>
  <si>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</si>
  <si>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</si>
  <si>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</si>
  <si>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</si>
  <si>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</si>
  <si>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</si>
  <si>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</si>
  <si>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</si>
  <si>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</si>
  <si>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</si>
  <si>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</si>
  <si>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</si>
  <si>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</si>
  <si>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</si>
  <si>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</si>
  <si>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</si>
  <si>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</si>
  <si>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</si>
  <si>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</si>
  <si>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</si>
  <si>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</si>
  <si>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</si>
  <si>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</si>
  <si>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</si>
  <si>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</si>
  <si>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</si>
  <si>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</si>
  <si>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</si>
  <si>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</si>
  <si>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</si>
  <si>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</si>
  <si>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</si>
  <si>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</si>
  <si>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</si>
  <si>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</si>
  <si>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</si>
  <si>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</si>
  <si>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</si>
  <si>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</si>
  <si>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</si>
  <si>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</si>
  <si>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</si>
  <si>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</si>
  <si>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</si>
  <si>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</si>
  <si>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</si>
  <si>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</si>
  <si>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</si>
  <si>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</si>
  <si>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</si>
  <si>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</si>
  <si>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</si>
  <si>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</si>
  <si>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</si>
  <si>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</si>
  <si>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</si>
  <si>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</si>
  <si>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</si>
  <si>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</si>
  <si>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</si>
  <si>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</si>
  <si>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</si>
  <si>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</si>
  <si>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</si>
  <si>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</si>
  <si>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</si>
  <si>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</si>
  <si>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</si>
  <si>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</si>
  <si>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</si>
  <si>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</si>
  <si>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</si>
  <si>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</si>
  <si>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</si>
  <si>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</si>
  <si>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</si>
  <si>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</si>
  <si>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</si>
  <si>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</si>
  <si>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</si>
  <si>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</si>
  <si>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</si>
  <si>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</si>
  <si>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</si>
  <si>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</si>
  <si>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</si>
  <si>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</si>
  <si>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</si>
  <si>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</si>
  <si>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</si>
  <si>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</si>
  <si>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</si>
  <si>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</si>
  <si>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</si>
  <si>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</si>
  <si>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</si>
  <si>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</si>
  <si>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</si>
  <si>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</si>
  <si>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</si>
  <si>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</si>
  <si>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</si>
  <si>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</si>
  <si>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</si>
  <si>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</si>
  <si>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</si>
  <si>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</si>
  <si>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</si>
  <si>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</si>
  <si>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</si>
  <si>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</si>
  <si>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</si>
  <si>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</si>
  <si>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</si>
  <si>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</si>
  <si>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</si>
  <si>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</si>
  <si>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</si>
  <si>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</si>
  <si>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</si>
  <si>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</si>
  <si>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</si>
  <si>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</si>
  <si>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</si>
  <si>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</si>
  <si>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</si>
  <si>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</si>
  <si>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</si>
  <si>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</si>
  <si>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</si>
  <si>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</si>
  <si>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</si>
  <si>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</si>
  <si>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</si>
  <si>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</si>
  <si>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</si>
  <si>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</si>
  <si>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</si>
  <si>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</si>
  <si>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</si>
  <si>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</si>
  <si>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</si>
  <si>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</si>
  <si>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</si>
  <si>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</si>
  <si>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</si>
  <si>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</si>
  <si>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</si>
  <si>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</si>
  <si>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</si>
  <si>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</si>
  <si>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</si>
  <si>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</si>
  <si>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</si>
  <si>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</si>
  <si>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</si>
  <si>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</si>
  <si>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</si>
  <si>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</si>
  <si>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</si>
  <si>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</si>
  <si>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</si>
  <si>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</si>
  <si>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</si>
  <si>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</si>
  <si>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</si>
  <si>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</si>
  <si>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</si>
  <si>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</si>
  <si>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</si>
  <si>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</si>
  <si>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</si>
  <si>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</si>
  <si>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</si>
  <si>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</si>
  <si>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</si>
  <si>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</si>
  <si>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</si>
  <si>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</si>
  <si>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</si>
  <si>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</si>
  <si>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</si>
  <si>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</si>
  <si>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</si>
  <si>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</si>
  <si>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</si>
  <si>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</si>
  <si>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</si>
  <si>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</si>
  <si>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</si>
  <si>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</si>
  <si>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</si>
  <si>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</si>
  <si>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</si>
  <si>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</si>
  <si>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</si>
  <si>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</si>
  <si>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</si>
  <si>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</si>
  <si>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</si>
  <si>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</si>
  <si>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</si>
  <si>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</si>
  <si>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</si>
  <si>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</si>
  <si>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</si>
  <si>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</si>
  <si>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</si>
  <si>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</si>
  <si>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</si>
  <si>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</si>
  <si>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</si>
  <si>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</si>
  <si>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</si>
  <si>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</si>
  <si>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</si>
  <si>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</si>
  <si>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</si>
  <si>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</si>
  <si>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</si>
  <si>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</si>
  <si>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</si>
  <si>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</si>
  <si>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</si>
  <si>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</si>
  <si>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</si>
  <si>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</si>
  <si>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</si>
  <si>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</si>
  <si>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</si>
  <si>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</si>
  <si>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</si>
  <si>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</si>
  <si>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</si>
  <si>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</si>
  <si>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</si>
  <si>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</si>
  <si>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</si>
  <si>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</si>
  <si>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</si>
  <si>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</si>
  <si>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</si>
  <si>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</si>
  <si>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</si>
  <si>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</si>
  <si>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</si>
  <si>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</si>
  <si>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</si>
  <si>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</si>
  <si>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</si>
  <si>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</si>
  <si>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</si>
  <si>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</si>
  <si>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</si>
  <si>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</si>
  <si>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</si>
  <si>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</si>
  <si>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</si>
  <si>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</si>
  <si>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</si>
  <si>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</si>
  <si>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</si>
  <si>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</si>
  <si>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</si>
  <si>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</si>
  <si>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</si>
  <si>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</si>
  <si>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</si>
  <si>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</si>
  <si>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</si>
  <si>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</si>
  <si>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</si>
  <si>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</si>
  <si>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</si>
  <si>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</si>
  <si>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</si>
  <si>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</si>
  <si>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</si>
  <si>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</si>
  <si>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</si>
  <si>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</si>
  <si>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</si>
  <si>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</si>
  <si>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</si>
  <si>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</si>
  <si>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</si>
  <si>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</si>
  <si>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</si>
  <si>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</si>
  <si>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</si>
  <si>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</si>
  <si>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</si>
  <si>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</si>
  <si>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</si>
  <si>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</si>
  <si>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</si>
  <si>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</si>
  <si>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</si>
  <si>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</si>
  <si>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</si>
  <si>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</si>
  <si>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</si>
  <si>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</si>
  <si>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</si>
  <si>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</si>
  <si>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</si>
  <si>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</si>
  <si>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</si>
  <si>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</si>
  <si>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</si>
  <si>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</si>
  <si>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</si>
  <si>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</si>
  <si>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</si>
  <si>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</si>
  <si>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</si>
  <si>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</si>
  <si>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</si>
  <si>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</si>
  <si>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</si>
  <si>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</si>
  <si>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</si>
  <si>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</si>
  <si>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</si>
  <si>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</si>
  <si>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</si>
  <si>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</si>
  <si>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</si>
  <si>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</si>
  <si>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</si>
  <si>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</si>
  <si>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</si>
  <si>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</si>
  <si>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</si>
  <si>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</si>
  <si>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</si>
  <si>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</si>
  <si>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</si>
  <si>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</si>
  <si>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</si>
  <si>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</si>
  <si>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</si>
  <si>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</si>
  <si>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</si>
  <si>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</si>
  <si>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</si>
  <si>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</si>
  <si>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</si>
  <si>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</si>
  <si>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</si>
  <si>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</si>
  <si>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</si>
  <si>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</si>
  <si>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</si>
  <si>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</si>
  <si>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</si>
  <si>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</si>
  <si>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</si>
  <si>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</si>
  <si>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</si>
  <si>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</si>
  <si>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</si>
  <si>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</si>
  <si>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</si>
  <si>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</si>
  <si>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</si>
  <si>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</si>
  <si>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</si>
  <si>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</si>
  <si>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</si>
  <si>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</si>
  <si>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</si>
  <si>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</si>
  <si>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</si>
  <si>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</si>
  <si>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</si>
  <si>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</si>
  <si>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</si>
  <si>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</si>
  <si>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</si>
  <si>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</si>
  <si>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</si>
  <si>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</si>
  <si>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</si>
  <si>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</si>
  <si>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</si>
  <si>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</si>
  <si>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</si>
  <si>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</si>
  <si>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</si>
  <si>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</si>
  <si>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</si>
  <si>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</si>
  <si>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</si>
  <si>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</si>
  <si>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</si>
  <si>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</si>
  <si>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</si>
  <si>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</si>
  <si>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</si>
  <si>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</si>
  <si>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</si>
  <si>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</si>
  <si>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</si>
  <si>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</si>
  <si>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</si>
  <si>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</si>
  <si>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</si>
  <si>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</si>
  <si>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</si>
  <si>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</si>
  <si>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</si>
  <si>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</si>
  <si>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</si>
  <si>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</si>
  <si>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</si>
  <si>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</si>
  <si>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</si>
  <si>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</si>
  <si>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</si>
  <si>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</si>
  <si>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</si>
  <si>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</si>
  <si>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</si>
  <si>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</si>
  <si>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</si>
  <si>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</si>
  <si>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</si>
  <si>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</si>
  <si>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</si>
  <si>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</si>
  <si>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</si>
  <si>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</si>
  <si>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</si>
  <si>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</si>
  <si>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</si>
  <si>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</si>
  <si>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</si>
  <si>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</si>
  <si>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</si>
  <si>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</si>
  <si>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</si>
  <si>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</si>
  <si>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</si>
  <si>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</si>
  <si>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</si>
  <si>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</si>
  <si>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</si>
  <si>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</si>
  <si>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</si>
  <si>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</si>
  <si>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</si>
  <si>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</si>
  <si>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</si>
  <si>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</si>
  <si>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</si>
  <si>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</si>
  <si>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</si>
  <si>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</si>
  <si>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</si>
  <si>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</si>
  <si>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</si>
  <si>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</si>
  <si>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</si>
  <si>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</si>
  <si>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</si>
  <si>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</si>
  <si>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</si>
  <si>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</si>
  <si>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</si>
  <si>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</si>
  <si>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</si>
  <si>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</si>
  <si>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</si>
  <si>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</si>
  <si>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</si>
  <si>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</si>
  <si>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</si>
  <si>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</si>
  <si>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</si>
  <si>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</si>
  <si>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</si>
  <si>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</si>
  <si>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</si>
  <si>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</si>
  <si>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</si>
  <si>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</si>
  <si>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</si>
  <si>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</si>
  <si>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</si>
  <si>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</si>
  <si>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</si>
  <si>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</si>
  <si>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</si>
  <si>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</si>
  <si>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</si>
  <si>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</si>
  <si>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</si>
  <si>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</si>
  <si>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</si>
  <si>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</si>
  <si>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</si>
  <si>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</si>
  <si>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</si>
  <si>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</si>
  <si>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</si>
  <si>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</si>
  <si>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</si>
  <si>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</si>
  <si>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</si>
  <si>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</si>
  <si>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</si>
  <si>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</si>
  <si>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</si>
  <si>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</si>
  <si>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</si>
  <si>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</si>
  <si>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</si>
  <si>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</si>
  <si>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</si>
  <si>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</si>
  <si>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</si>
  <si>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</si>
  <si>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</si>
  <si>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</si>
  <si>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</si>
  <si>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</si>
  <si>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</si>
  <si>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</si>
  <si>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</si>
  <si>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</si>
  <si>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</si>
  <si>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</si>
  <si>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</si>
  <si>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</si>
  <si>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</si>
  <si>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</si>
  <si>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</si>
  <si>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</si>
  <si>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</si>
  <si>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</si>
  <si>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</si>
  <si>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</si>
  <si>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</si>
  <si>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</si>
  <si>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</si>
  <si>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</si>
  <si>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</si>
  <si>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</si>
  <si>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</si>
  <si>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</si>
  <si>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</si>
  <si>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</si>
  <si>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</si>
  <si>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</si>
  <si>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</si>
  <si>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</si>
  <si>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</si>
  <si>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</si>
  <si>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</si>
  <si>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</si>
  <si>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</si>
  <si>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</si>
  <si>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</si>
  <si>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</si>
  <si>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</si>
  <si>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</si>
  <si>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</si>
  <si>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</si>
  <si>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</si>
  <si>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</si>
  <si>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</si>
  <si>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</si>
  <si>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</si>
  <si>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</si>
  <si>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</si>
  <si>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</si>
  <si>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</si>
  <si>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</si>
  <si>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</si>
  <si>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</si>
  <si>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</si>
  <si>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</si>
  <si>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</si>
  <si>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</si>
  <si>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</si>
  <si>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</si>
  <si>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</si>
  <si>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</si>
  <si>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</si>
  <si>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</si>
  <si>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</si>
  <si>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</si>
  <si>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</si>
  <si>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</si>
  <si>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</si>
  <si>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</si>
  <si>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</si>
  <si>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</si>
  <si>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</si>
  <si>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</si>
  <si>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</si>
  <si>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</si>
  <si>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</si>
  <si>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</si>
  <si>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</si>
  <si>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</si>
  <si>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</si>
  <si>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</si>
  <si>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</si>
  <si>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</si>
  <si>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</si>
  <si>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</si>
  <si>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</si>
  <si>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</si>
  <si>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</si>
  <si>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</si>
  <si>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</si>
  <si>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</si>
  <si>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</si>
  <si>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</si>
  <si>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</si>
  <si>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</si>
  <si>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</si>
  <si>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</si>
  <si>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</si>
  <si>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</si>
  <si>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</si>
  <si>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</si>
  <si>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</si>
  <si>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</si>
  <si>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</si>
  <si>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</si>
  <si>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</si>
  <si>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</si>
  <si>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</si>
  <si>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</si>
  <si>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</si>
  <si>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</si>
  <si>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</si>
  <si>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</si>
  <si>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</si>
  <si>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</si>
  <si>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</si>
  <si>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</si>
  <si>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</si>
  <si>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</si>
  <si>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</si>
  <si>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</si>
  <si>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</si>
  <si>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</si>
  <si>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</si>
  <si>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</si>
  <si>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</si>
  <si>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</si>
  <si>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</si>
  <si>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</si>
  <si>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</si>
  <si>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</si>
  <si>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</si>
  <si>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</si>
  <si>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</si>
  <si>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</si>
  <si>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</si>
  <si>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</si>
  <si>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</si>
  <si>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</si>
  <si>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</si>
  <si>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</si>
  <si>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</si>
  <si>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</si>
  <si>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</si>
  <si>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</si>
  <si>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</si>
  <si>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</si>
  <si>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</si>
  <si>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</si>
  <si>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</si>
  <si>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</si>
  <si>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</si>
  <si>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</si>
  <si>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</si>
  <si>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</si>
  <si>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</si>
  <si>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</si>
  <si>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</si>
  <si>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</si>
  <si>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</si>
  <si>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</si>
  <si>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</si>
  <si>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</si>
  <si>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</si>
  <si>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</si>
  <si>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</si>
  <si>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</si>
  <si>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</si>
  <si>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</si>
  <si>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</si>
  <si>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</si>
  <si>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</si>
  <si>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</si>
  <si>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</si>
  <si>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</si>
  <si>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</si>
  <si>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</si>
  <si>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</si>
  <si>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</si>
  <si>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</si>
  <si>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</si>
  <si>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</si>
  <si>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</si>
  <si>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</si>
  <si>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</si>
  <si>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</si>
  <si>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</si>
  <si>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</si>
  <si>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</si>
  <si>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</si>
  <si>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</si>
  <si>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</si>
  <si>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</si>
  <si>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</si>
  <si>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</si>
  <si>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</si>
  <si>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</si>
  <si>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</si>
  <si>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</si>
  <si>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</si>
  <si>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</si>
  <si>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</si>
  <si>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</si>
  <si>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</si>
  <si>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</si>
  <si>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</si>
  <si>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</si>
  <si>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</si>
  <si>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</si>
  <si>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</si>
  <si>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</si>
  <si>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</si>
  <si>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</si>
  <si>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</si>
  <si>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</si>
  <si>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</si>
  <si>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</si>
  <si>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</si>
  <si>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</si>
  <si>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</si>
  <si>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</si>
  <si>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</si>
  <si>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</si>
  <si>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</si>
  <si>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</si>
  <si>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</si>
  <si>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</si>
  <si>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</si>
  <si>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</si>
  <si>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</si>
  <si>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</si>
  <si>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</si>
  <si>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</si>
  <si>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</si>
  <si>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</si>
  <si>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</si>
  <si>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</si>
  <si>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</si>
  <si>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</si>
  <si>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</si>
  <si>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</si>
  <si>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</si>
  <si>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</si>
  <si>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</si>
  <si>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</si>
  <si>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</si>
  <si>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</si>
  <si>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</si>
  <si>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</si>
  <si>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</si>
  <si>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</si>
  <si>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</si>
  <si>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</si>
  <si>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</si>
  <si>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</si>
  <si>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</si>
  <si>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</si>
  <si>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</si>
  <si>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</si>
  <si>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</si>
  <si>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</si>
  <si>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</si>
  <si>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</si>
  <si>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</si>
  <si>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</si>
  <si>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</si>
  <si>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</si>
  <si>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</si>
  <si>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</si>
  <si>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</si>
  <si>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</si>
  <si>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</si>
  <si>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</si>
  <si>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</si>
  <si>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</si>
  <si>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</si>
  <si>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</si>
  <si>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</si>
  <si>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</si>
  <si>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</si>
  <si>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</si>
  <si>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</si>
  <si>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</si>
  <si>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</si>
  <si>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</si>
  <si>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</si>
  <si>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</si>
  <si>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</si>
  <si>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</si>
  <si>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</si>
  <si>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</si>
  <si>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</si>
  <si>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</si>
  <si>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</si>
  <si>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</si>
  <si>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</si>
  <si>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</si>
  <si>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</si>
  <si>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</si>
  <si>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</si>
  <si>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</si>
  <si>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</si>
  <si>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</si>
  <si>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</si>
  <si>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</si>
  <si>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</si>
  <si>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</si>
  <si>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</si>
  <si>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</si>
  <si>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</si>
  <si>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</si>
  <si>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</si>
  <si>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</si>
  <si>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</si>
  <si>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</si>
  <si>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</si>
  <si>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</si>
  <si>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</si>
  <si>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</si>
  <si>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</si>
  <si>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</si>
  <si>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</si>
  <si>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</si>
  <si>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</si>
  <si>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</si>
  <si>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</si>
  <si>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</si>
  <si>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</si>
  <si>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</si>
  <si>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</si>
  <si>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</si>
  <si>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</si>
  <si>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</si>
  <si>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</si>
  <si>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</si>
  <si>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</si>
  <si>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</si>
  <si>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</si>
  <si>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</si>
  <si>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</si>
  <si>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</si>
  <si>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</si>
  <si>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</si>
  <si>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</si>
  <si>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</si>
  <si>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</si>
  <si>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</si>
  <si>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</si>
  <si>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</si>
  <si>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</si>
  <si>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</si>
  <si>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</si>
  <si>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</si>
  <si>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</si>
  <si>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</si>
  <si>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</si>
  <si>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</si>
  <si>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</si>
  <si>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</si>
  <si>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</si>
  <si>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</si>
  <si>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</si>
  <si>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</si>
  <si>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</si>
  <si>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</si>
  <si>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</si>
  <si>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</si>
  <si>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</si>
  <si>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</si>
  <si>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</si>
  <si>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</si>
  <si>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</si>
  <si>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</si>
  <si>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</si>
  <si>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</si>
  <si>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</si>
  <si>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</si>
  <si>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</si>
  <si>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</si>
  <si>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</si>
  <si>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</si>
  <si>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</si>
  <si>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</si>
  <si>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</si>
  <si>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</si>
  <si>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</si>
  <si>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</si>
  <si>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</si>
  <si>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</si>
  <si>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</si>
  <si>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</si>
  <si>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</si>
  <si>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</si>
  <si>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</si>
  <si>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</si>
  <si>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</si>
  <si>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</si>
  <si>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</si>
  <si>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</si>
  <si>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</si>
  <si>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</si>
  <si>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</si>
  <si>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</si>
  <si>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</si>
  <si>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</si>
  <si>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</si>
  <si>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</si>
  <si>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</si>
  <si>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</si>
  <si>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</si>
  <si>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</si>
  <si>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</si>
  <si>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</si>
  <si>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</si>
  <si>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</si>
  <si>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</si>
  <si>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</si>
  <si>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</si>
  <si>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</si>
  <si>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</si>
  <si>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</si>
  <si>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</si>
  <si>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</si>
  <si>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</si>
  <si>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</si>
  <si>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</si>
  <si>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</si>
  <si>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</si>
  <si>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</si>
  <si>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</si>
  <si>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</si>
  <si>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</si>
  <si>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</si>
  <si>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</si>
  <si>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</si>
  <si>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</si>
  <si>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</si>
  <si>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</si>
  <si>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</si>
  <si>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</si>
  <si>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</si>
  <si>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</si>
  <si>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</si>
  <si>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</si>
  <si>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</si>
  <si>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</si>
  <si>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</si>
  <si>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</si>
  <si>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</si>
  <si>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</si>
  <si>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</si>
  <si>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</si>
  <si>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</si>
  <si>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</si>
  <si>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</si>
  <si>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</si>
  <si>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</si>
  <si>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</si>
  <si>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</si>
  <si>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</si>
  <si>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</si>
  <si>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</si>
  <si>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</si>
  <si>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</si>
  <si>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</si>
  <si>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</si>
  <si>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</si>
  <si>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</si>
  <si>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</si>
  <si>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</si>
  <si>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</si>
  <si>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</si>
  <si>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</si>
  <si>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</si>
  <si>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</si>
  <si>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</si>
  <si>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</si>
  <si>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</si>
  <si>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</si>
  <si>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</si>
  <si>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</si>
  <si>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</si>
  <si>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</si>
  <si>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</si>
  <si>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</si>
  <si>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</si>
  <si>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</si>
  <si>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</si>
  <si>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</si>
  <si>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</si>
  <si>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</si>
  <si>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</si>
  <si>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</si>
  <si>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</si>
  <si>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</si>
  <si>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</si>
  <si>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</si>
  <si>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</si>
  <si>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</si>
  <si>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</si>
  <si>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</si>
  <si>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</si>
  <si>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</si>
  <si>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</si>
  <si>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</si>
  <si>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</si>
  <si>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</si>
  <si>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</si>
  <si>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</si>
  <si>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</si>
  <si>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</si>
  <si>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</si>
  <si>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</si>
  <si>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</si>
  <si>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</si>
  <si>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</si>
  <si>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</si>
  <si>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</si>
  <si>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</si>
  <si>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</si>
  <si>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</si>
  <si>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</si>
  <si>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</si>
  <si>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</si>
  <si>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</si>
  <si>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</si>
  <si>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</si>
  <si>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</si>
  <si>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</si>
  <si>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</si>
  <si>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</si>
  <si>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</si>
  <si>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</si>
  <si>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</si>
  <si>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</si>
  <si>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</si>
  <si>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</si>
  <si>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</si>
  <si>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</si>
  <si>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</si>
  <si>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</si>
  <si>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</si>
  <si>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</si>
  <si>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</si>
  <si>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</si>
  <si>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</si>
  <si>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</si>
  <si>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</si>
  <si>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</si>
  <si>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</si>
  <si>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</si>
  <si>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</si>
  <si>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</si>
  <si>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</si>
  <si>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</si>
  <si>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</si>
  <si>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</si>
  <si>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</si>
  <si>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</si>
  <si>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</si>
  <si>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</si>
  <si>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</si>
  <si>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</si>
  <si>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</si>
  <si>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</si>
  <si>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</si>
  <si>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</si>
  <si>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</si>
  <si>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</si>
  <si>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</si>
  <si>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</si>
  <si>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</si>
  <si>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</si>
  <si>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</si>
  <si>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</si>
  <si>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</si>
  <si>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</si>
  <si>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</si>
  <si>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</si>
  <si>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</si>
  <si>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</si>
  <si>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</si>
  <si>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</si>
  <si>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</si>
  <si>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</si>
  <si>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</si>
  <si>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</si>
  <si>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</si>
  <si>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</si>
  <si>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</si>
  <si>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</si>
  <si>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</si>
  <si>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</si>
  <si>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</si>
  <si>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</si>
  <si>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</si>
  <si>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</si>
  <si>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</si>
  <si>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</si>
  <si>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</si>
  <si>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</si>
  <si>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</si>
  <si>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</si>
  <si>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</si>
  <si>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</si>
  <si>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</si>
  <si>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</si>
  <si>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</si>
  <si>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</si>
  <si>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</si>
  <si>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</si>
  <si>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</si>
  <si>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</si>
  <si>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</si>
  <si>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</si>
  <si>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</si>
  <si>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</si>
  <si>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</si>
  <si>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</si>
  <si>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</si>
  <si>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</si>
  <si>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</si>
  <si>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</si>
  <si>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</si>
  <si>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</si>
  <si>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</si>
  <si>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</si>
  <si>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</si>
  <si>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</si>
  <si>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</si>
  <si>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</si>
  <si>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</si>
  <si>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</si>
  <si>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</si>
  <si>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</si>
  <si>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</si>
  <si>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</si>
  <si>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</si>
  <si>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</si>
  <si>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</si>
  <si>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</si>
  <si>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</si>
  <si>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</si>
  <si>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</si>
  <si>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</si>
  <si>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</si>
  <si>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</si>
  <si>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</si>
  <si>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</si>
  <si>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</si>
  <si>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</si>
  <si>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</si>
  <si>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</si>
  <si>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</si>
  <si>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</si>
  <si>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</si>
  <si>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</si>
  <si>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</si>
  <si>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</si>
  <si>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</si>
  <si>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</si>
  <si>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</si>
  <si>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</si>
  <si>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</si>
  <si>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</si>
  <si>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</si>
  <si>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</si>
  <si>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</si>
  <si>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</si>
  <si>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</si>
  <si>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</si>
  <si>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</si>
  <si>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</si>
  <si>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</si>
  <si>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</si>
  <si>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</si>
  <si>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</si>
  <si>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</si>
  <si>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</si>
  <si>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</si>
  <si>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</si>
  <si>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</si>
  <si>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</si>
  <si>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</si>
  <si>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</si>
  <si>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</si>
  <si>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</si>
  <si>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</si>
  <si>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</si>
  <si>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</si>
  <si>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</si>
  <si>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</si>
  <si>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</si>
  <si>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</si>
  <si>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</si>
  <si>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</si>
  <si>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</si>
  <si>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</si>
  <si>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</si>
  <si>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</si>
  <si>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</si>
  <si>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</si>
  <si>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</si>
  <si>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</si>
  <si>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</si>
  <si>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</si>
  <si>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</si>
  <si>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</si>
  <si>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</si>
  <si>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</si>
  <si>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</si>
  <si>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</si>
  <si>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</si>
  <si>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</si>
  <si>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</si>
  <si>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</si>
  <si>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</si>
  <si>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</si>
  <si>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</si>
  <si>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</si>
  <si>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</si>
  <si>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</si>
  <si>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</si>
  <si>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</si>
  <si>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</si>
  <si>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</si>
  <si>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</si>
  <si>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</si>
  <si>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</si>
  <si>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</si>
  <si>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</si>
  <si>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</si>
  <si>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</si>
  <si>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</si>
  <si>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</si>
  <si>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</si>
  <si>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</si>
  <si>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</si>
  <si>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</si>
  <si>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</si>
  <si>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</si>
  <si>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</si>
  <si>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</si>
  <si>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</si>
  <si>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</si>
  <si>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</si>
  <si>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</si>
  <si>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</si>
  <si>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</si>
  <si>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</si>
  <si>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</si>
  <si>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</si>
  <si>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</si>
  <si>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</si>
  <si>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</si>
  <si>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</si>
  <si>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</si>
  <si>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</si>
  <si>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</si>
  <si>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</si>
  <si>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</si>
  <si>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</si>
  <si>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</si>
  <si>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</si>
  <si>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</si>
  <si>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</si>
  <si>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</si>
  <si>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</si>
  <si>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</si>
  <si>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</si>
  <si>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</si>
  <si>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</si>
  <si>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</si>
  <si>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</si>
  <si>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</si>
  <si>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</si>
  <si>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</si>
  <si>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</si>
  <si>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</si>
  <si>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</si>
  <si>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</si>
  <si>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</si>
  <si>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</si>
  <si>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</si>
  <si>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</si>
  <si>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</si>
  <si>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</si>
  <si>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</si>
  <si>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</si>
  <si>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</si>
  <si>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</si>
  <si>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</si>
  <si>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</si>
  <si>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</si>
  <si>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</si>
  <si>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</si>
  <si>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</si>
  <si>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</si>
  <si>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</si>
  <si>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</si>
  <si>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</si>
  <si>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</si>
  <si>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</si>
  <si>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</si>
  <si>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</si>
  <si>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</si>
  <si>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</si>
  <si>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</si>
  <si>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</si>
  <si>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</si>
  <si>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</si>
  <si>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</si>
  <si>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</si>
  <si>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</si>
  <si>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</si>
  <si>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</si>
  <si>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</si>
  <si>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</si>
  <si>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</si>
  <si>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</si>
  <si>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</si>
  <si>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</si>
  <si>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</si>
  <si>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</si>
  <si>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</si>
  <si>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</si>
  <si>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</si>
  <si>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</si>
  <si>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</si>
  <si>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</si>
  <si>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</si>
  <si>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</si>
  <si>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</si>
  <si>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</si>
  <si>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</si>
  <si>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</si>
  <si>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</si>
  <si>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</si>
  <si>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</si>
  <si>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</si>
  <si>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</si>
  <si>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</si>
  <si>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</si>
  <si>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</si>
  <si>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</si>
  <si>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</si>
  <si>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</si>
  <si>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</si>
  <si>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</si>
  <si>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</si>
  <si>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</si>
  <si>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</si>
  <si>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</si>
  <si>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</si>
  <si>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</si>
  <si>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</si>
  <si>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</si>
  <si>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</si>
  <si>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</si>
  <si>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</si>
  <si>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</si>
  <si>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</si>
  <si>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</si>
  <si>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</si>
  <si>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</si>
  <si>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</si>
  <si>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</si>
  <si>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</si>
  <si>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</si>
  <si>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</si>
  <si>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</si>
  <si>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</si>
  <si>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</si>
  <si>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</si>
  <si>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</si>
  <si>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</si>
  <si>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</si>
  <si>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</si>
  <si>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</si>
  <si>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</si>
  <si>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</si>
  <si>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</si>
  <si>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</si>
  <si>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</si>
  <si>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</si>
  <si>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</si>
  <si>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</si>
  <si>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</si>
  <si>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</si>
  <si>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</si>
  <si>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</si>
  <si>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</si>
  <si>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</si>
  <si>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</si>
  <si>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</si>
  <si>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</si>
  <si>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</si>
  <si>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</si>
  <si>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</si>
  <si>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</si>
  <si>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</si>
  <si>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</si>
  <si>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</si>
  <si>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</si>
  <si>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</si>
  <si>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</si>
  <si>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</si>
  <si>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</si>
  <si>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</si>
  <si>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</si>
  <si>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</si>
  <si>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</si>
  <si>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</si>
  <si>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</si>
  <si>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</si>
  <si>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</si>
  <si>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</si>
  <si>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</si>
  <si>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</si>
  <si>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</si>
  <si>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</si>
  <si>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</si>
  <si>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</si>
  <si>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</si>
  <si>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</si>
  <si>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</si>
  <si>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</si>
  <si>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</si>
  <si>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</si>
  <si>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</si>
  <si>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</si>
  <si>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</si>
  <si>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</si>
  <si>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</si>
  <si>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</si>
  <si>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</si>
  <si>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</si>
  <si>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</si>
  <si>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</si>
  <si>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</si>
  <si>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</si>
  <si>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</si>
  <si>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</si>
  <si>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</si>
  <si>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</si>
  <si>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</si>
  <si>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</si>
  <si>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</si>
  <si>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</si>
  <si>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</si>
  <si>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</si>
  <si>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</si>
  <si>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</si>
  <si>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</si>
  <si>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</si>
  <si>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</si>
  <si>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</si>
  <si>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</si>
  <si>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</si>
  <si>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</si>
  <si>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</si>
  <si>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</si>
  <si>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</si>
  <si>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</si>
  <si>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</si>
  <si>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</si>
  <si>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</si>
  <si>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</si>
  <si>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</si>
  <si>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</si>
  <si>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</si>
  <si>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</si>
  <si>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</si>
  <si>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</si>
  <si>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</si>
  <si>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</si>
  <si>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</si>
  <si>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</si>
  <si>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</si>
  <si>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</si>
  <si>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</si>
  <si>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</si>
  <si>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</si>
  <si>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</si>
  <si>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</si>
  <si>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</si>
  <si>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</si>
  <si>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</si>
  <si>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</si>
  <si>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</si>
  <si>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</si>
  <si>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</si>
  <si>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</si>
  <si>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</si>
  <si>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</si>
  <si>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</si>
  <si>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</si>
  <si>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</si>
  <si>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</si>
  <si>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</si>
  <si>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</si>
  <si>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</si>
  <si>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</si>
  <si>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</si>
  <si>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</si>
  <si>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</si>
  <si>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</si>
  <si>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</si>
  <si>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</si>
  <si>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</si>
  <si>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</si>
  <si>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</si>
  <si>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</si>
  <si>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</si>
  <si>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</si>
  <si>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</si>
  <si>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</si>
  <si>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</si>
  <si>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</si>
  <si>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</si>
  <si>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</si>
  <si>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</si>
  <si>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</si>
  <si>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</si>
  <si>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</si>
  <si>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</si>
  <si>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</si>
  <si>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</si>
  <si>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</si>
  <si>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</si>
  <si>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</si>
  <si>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</si>
  <si>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</si>
  <si>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</si>
  <si>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</si>
  <si>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</si>
  <si>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</si>
  <si>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</si>
  <si>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</si>
  <si>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</si>
  <si>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</si>
  <si>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</si>
  <si>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</si>
  <si>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</si>
  <si>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</si>
  <si>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</si>
  <si>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</si>
  <si>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</si>
  <si>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</si>
  <si>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</si>
  <si>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</si>
  <si>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</si>
  <si>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</si>
  <si>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</si>
  <si>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</si>
  <si>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</si>
  <si>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</si>
  <si>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</si>
  <si>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</si>
  <si>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</si>
  <si>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</si>
  <si>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</si>
  <si>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</si>
  <si>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</si>
  <si>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</si>
  <si>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</si>
  <si>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</si>
  <si>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</si>
  <si>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</si>
  <si>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</si>
  <si>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</si>
  <si>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</si>
  <si>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</si>
  <si>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</si>
  <si>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</si>
  <si>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</si>
  <si>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</si>
  <si>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</si>
  <si>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</si>
  <si>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</si>
  <si>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</si>
  <si>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</si>
  <si>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</si>
  <si>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</si>
  <si>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</si>
  <si>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</si>
  <si>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</si>
  <si>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</si>
  <si>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</si>
  <si>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</si>
  <si>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</si>
  <si>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</si>
  <si>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</si>
  <si>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</si>
  <si>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</si>
  <si>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</si>
  <si>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</si>
  <si>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</si>
  <si>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</si>
  <si>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</si>
  <si>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</si>
  <si>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</si>
  <si>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</si>
  <si>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</si>
  <si>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</si>
  <si>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</si>
  <si>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</si>
  <si>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</si>
  <si>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</si>
  <si>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</si>
  <si>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</si>
  <si>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</si>
  <si>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</si>
  <si>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</si>
  <si>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</si>
  <si>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</si>
  <si>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</si>
  <si>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</si>
  <si>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</si>
  <si>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</si>
  <si>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</si>
  <si>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</si>
  <si>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</si>
  <si>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</si>
  <si>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</si>
  <si>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</si>
  <si>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</si>
  <si>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</si>
  <si>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</si>
  <si>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</si>
  <si>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</si>
  <si>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</si>
  <si>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</si>
  <si>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</si>
  <si>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</si>
  <si>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</si>
  <si>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</si>
  <si>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</si>
  <si>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</si>
  <si>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</si>
  <si>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</si>
  <si>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</si>
  <si>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</si>
  <si>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</si>
  <si>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</si>
  <si>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</si>
  <si>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</si>
  <si>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</si>
  <si>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</si>
  <si>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</si>
  <si>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</si>
  <si>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</si>
  <si>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</si>
  <si>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</si>
  <si>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</si>
  <si>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</si>
  <si>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</si>
  <si>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</si>
  <si>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</si>
  <si>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</si>
  <si>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</si>
  <si>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</si>
  <si>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</si>
  <si>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</si>
  <si>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</si>
  <si>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</si>
  <si>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</si>
  <si>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</si>
  <si>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</si>
  <si>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</si>
  <si>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</si>
  <si>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</si>
  <si>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</si>
  <si>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</si>
  <si>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</si>
  <si>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</si>
  <si>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</si>
  <si>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</si>
  <si>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</si>
  <si>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</si>
  <si>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</si>
  <si>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</si>
  <si>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</si>
  <si>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</si>
  <si>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</si>
  <si>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</si>
  <si>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</si>
  <si>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</si>
  <si>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</si>
  <si>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</si>
  <si>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</si>
  <si>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</si>
  <si>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</si>
  <si>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</si>
  <si>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</si>
  <si>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</si>
  <si>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</si>
  <si>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</si>
  <si>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</si>
  <si>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</si>
  <si>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</si>
  <si>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</si>
  <si>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</si>
  <si>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</si>
  <si>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</si>
  <si>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</si>
  <si>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</si>
  <si>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</si>
  <si>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</si>
  <si>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</si>
  <si>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</si>
  <si>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</si>
  <si>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</si>
  <si>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</si>
  <si>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</si>
  <si>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</si>
  <si>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</si>
  <si>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</si>
  <si>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</si>
  <si>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</si>
  <si>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</si>
  <si>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</si>
  <si>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</si>
  <si>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</si>
  <si>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</si>
  <si>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</si>
  <si>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</si>
  <si>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</si>
  <si>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</si>
  <si>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</si>
  <si>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</si>
  <si>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</si>
  <si>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</si>
  <si>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</si>
  <si>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</si>
  <si>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</si>
  <si>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</si>
  <si>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</si>
  <si>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</si>
  <si>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</si>
  <si>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</si>
  <si>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</si>
  <si>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</si>
  <si>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</si>
  <si>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</si>
  <si>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</si>
  <si>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</si>
  <si>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</si>
  <si>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</si>
  <si>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</si>
  <si>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</si>
  <si>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</si>
  <si>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</si>
  <si>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</si>
  <si>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</si>
  <si>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</si>
  <si>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</si>
  <si>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</si>
  <si>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</si>
  <si>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</si>
  <si>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</si>
  <si>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</si>
  <si>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</si>
  <si>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</si>
  <si>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</si>
  <si>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</si>
  <si>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</si>
  <si>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</si>
  <si>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</si>
  <si>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</si>
  <si>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</si>
  <si>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</si>
  <si>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</si>
  <si>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</si>
  <si>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</si>
  <si>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</si>
  <si>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</si>
  <si>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</si>
  <si>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</si>
  <si>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</si>
  <si>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</si>
  <si>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</si>
  <si>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</si>
  <si>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</si>
  <si>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</si>
  <si>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</si>
  <si>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</si>
  <si>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</si>
  <si>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</si>
  <si>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</si>
  <si>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</si>
  <si>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</si>
  <si>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</si>
  <si>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</si>
  <si>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</si>
  <si>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</si>
  <si>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</si>
  <si>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</si>
  <si>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</si>
  <si>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</si>
  <si>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</si>
  <si>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</si>
  <si>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</si>
  <si>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</si>
  <si>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</si>
  <si>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</si>
  <si>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</si>
  <si>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</si>
  <si>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</si>
  <si>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</si>
  <si>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</si>
  <si>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</si>
  <si>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</si>
  <si>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</si>
  <si>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</si>
  <si>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</si>
  <si>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</si>
  <si>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</si>
  <si>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</si>
  <si>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</si>
  <si>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</si>
  <si>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</si>
  <si>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</si>
  <si>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</si>
  <si>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</si>
  <si>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</si>
  <si>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</si>
  <si>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</si>
  <si>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</si>
  <si>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</si>
  <si>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</si>
  <si>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</si>
  <si>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</si>
  <si>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</si>
  <si>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</si>
  <si>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</si>
  <si>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</si>
  <si>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</si>
  <si>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</si>
  <si>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</si>
  <si>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</si>
  <si>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</si>
  <si>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</si>
  <si>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</si>
  <si>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</si>
  <si>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</si>
  <si>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</si>
  <si>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</si>
  <si>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</si>
  <si>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</si>
  <si>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</si>
  <si>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</si>
  <si>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</si>
  <si>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</si>
  <si>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</si>
  <si>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</si>
  <si>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</si>
  <si>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</si>
  <si>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</si>
  <si>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</si>
  <si>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</si>
  <si>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</si>
  <si>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</si>
  <si>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</si>
  <si>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</si>
  <si>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</si>
  <si>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</si>
  <si>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</si>
  <si>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</si>
  <si>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</si>
  <si>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</si>
  <si>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</si>
  <si>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</si>
  <si>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</si>
  <si>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</si>
  <si>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</si>
  <si>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</si>
  <si>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</si>
  <si>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</si>
  <si>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</si>
  <si>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</si>
  <si>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</si>
  <si>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</si>
  <si>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</si>
  <si>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</si>
  <si>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</si>
  <si>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</si>
  <si>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</si>
  <si>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</si>
  <si>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</si>
  <si>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</si>
  <si>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</si>
  <si>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</si>
  <si>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</si>
  <si>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</si>
  <si>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</si>
  <si>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</si>
  <si>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</si>
  <si>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</si>
  <si>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</si>
  <si>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</si>
  <si>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</si>
  <si>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</si>
  <si>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</si>
  <si>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</si>
  <si>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</si>
  <si>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</si>
  <si>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</si>
  <si>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</si>
  <si>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</si>
  <si>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</si>
  <si>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</si>
  <si>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</si>
  <si>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</si>
  <si>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</si>
  <si>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</si>
  <si>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</si>
  <si>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</si>
  <si>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</si>
  <si>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</si>
  <si>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</si>
  <si>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</si>
  <si>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</si>
  <si>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</si>
  <si>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</si>
  <si>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</si>
  <si>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</si>
  <si>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</si>
  <si>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</si>
  <si>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</si>
  <si>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</si>
  <si>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</si>
  <si>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</si>
  <si>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</si>
  <si>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</si>
  <si>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</si>
  <si>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</si>
  <si>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</si>
  <si>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</si>
  <si>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</si>
  <si>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</si>
  <si>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</si>
  <si>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</si>
  <si>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</si>
  <si>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</si>
  <si>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</si>
  <si>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</si>
  <si>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</si>
  <si>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</si>
  <si>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</si>
  <si>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</si>
  <si>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</si>
  <si>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</si>
  <si>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</si>
  <si>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</si>
  <si>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</si>
  <si>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</si>
  <si>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</si>
  <si>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</si>
  <si>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</si>
  <si>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</si>
  <si>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</si>
  <si>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</si>
  <si>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</si>
  <si>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</si>
  <si>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</si>
  <si>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</si>
  <si>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</si>
  <si>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</si>
  <si>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</si>
  <si>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</si>
  <si>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</si>
  <si>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</si>
  <si>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</si>
  <si>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</si>
  <si>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</si>
  <si>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</si>
  <si>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</si>
  <si>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</si>
  <si>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</si>
  <si>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</si>
  <si>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</si>
  <si>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</si>
  <si>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</si>
  <si>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</si>
  <si>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</si>
  <si>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</si>
  <si>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</si>
  <si>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</si>
  <si>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</si>
  <si>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</si>
  <si>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</si>
  <si>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</si>
  <si>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</si>
  <si>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</si>
  <si>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</si>
  <si>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</si>
  <si>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</si>
  <si>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</si>
  <si>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</si>
  <si>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</si>
  <si>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</si>
  <si>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</si>
  <si>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</si>
  <si>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</si>
  <si>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</si>
  <si>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</si>
  <si>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</si>
  <si>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</si>
  <si>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</si>
  <si>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</si>
  <si>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</si>
  <si>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</si>
  <si>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</si>
  <si>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</si>
  <si>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</si>
  <si>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</si>
  <si>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</si>
  <si>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</si>
  <si>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</si>
  <si>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</si>
  <si>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</si>
  <si>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</si>
  <si>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</si>
  <si>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</si>
  <si>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</si>
  <si>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</si>
  <si>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</si>
  <si>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</si>
  <si>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</si>
  <si>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</si>
  <si>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</si>
  <si>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</si>
  <si>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</si>
  <si>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</si>
  <si>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</si>
  <si>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</si>
  <si>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</si>
  <si>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</si>
  <si>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</si>
  <si>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</si>
  <si>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</si>
  <si>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</si>
  <si>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</si>
  <si>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</si>
  <si>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</si>
  <si>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</si>
  <si>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</si>
  <si>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</si>
  <si>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</si>
  <si>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</si>
  <si>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</si>
  <si>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</si>
  <si>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</si>
  <si>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</si>
  <si>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</si>
  <si>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</si>
  <si>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</si>
  <si>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</si>
  <si>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</si>
  <si>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</si>
  <si>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</si>
  <si>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</si>
  <si>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</si>
  <si>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</si>
  <si>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</si>
  <si>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</si>
  <si>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</si>
  <si>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</si>
  <si>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</si>
  <si>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</si>
  <si>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</si>
  <si>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</si>
  <si>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</si>
  <si>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</si>
  <si>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</si>
  <si>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</si>
  <si>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</si>
  <si>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</si>
  <si>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</si>
  <si>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</si>
  <si>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</si>
  <si>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</si>
  <si>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</si>
  <si>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</si>
  <si>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</si>
  <si>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</si>
  <si>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</si>
  <si>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</si>
  <si>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</si>
  <si>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</si>
  <si>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</si>
  <si>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</si>
  <si>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</si>
  <si>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</si>
  <si>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</si>
  <si>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</si>
  <si>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</si>
  <si>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</si>
  <si>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</si>
  <si>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</si>
  <si>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</si>
  <si>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</si>
  <si>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</si>
  <si>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</si>
  <si>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</si>
  <si>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</si>
  <si>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</si>
  <si>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</si>
  <si>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</si>
  <si>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</si>
  <si>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</si>
  <si>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</si>
  <si>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</si>
  <si>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</si>
  <si>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</si>
  <si>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</si>
  <si>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</si>
  <si>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</si>
  <si>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</si>
  <si>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</si>
  <si>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</si>
  <si>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</si>
  <si>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</si>
  <si>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</si>
  <si>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</si>
  <si>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</si>
  <si>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</si>
  <si>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</si>
  <si>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</si>
  <si>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</si>
  <si>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</si>
  <si>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</si>
  <si>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</si>
  <si>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</si>
  <si>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</si>
  <si>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</si>
  <si>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</si>
  <si>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</si>
  <si>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</si>
  <si>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</si>
  <si>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</si>
  <si>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</si>
  <si>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</si>
  <si>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</si>
  <si>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</si>
  <si>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</si>
  <si>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</si>
  <si>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</si>
  <si>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</si>
  <si>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</si>
  <si>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</si>
  <si>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</si>
  <si>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</si>
  <si>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</si>
  <si>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</si>
  <si>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</si>
  <si>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</si>
  <si>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</si>
  <si>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</si>
  <si>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</si>
  <si>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</si>
  <si>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</si>
  <si>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</si>
  <si>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</si>
  <si>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</si>
  <si>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</si>
  <si>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</si>
  <si>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</si>
  <si>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</si>
  <si>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</si>
  <si>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</si>
  <si>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</si>
  <si>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</si>
  <si>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</si>
  <si>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</si>
  <si>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</si>
  <si>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</si>
  <si>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</si>
  <si>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</si>
  <si>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</si>
  <si>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</si>
  <si>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</si>
  <si>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</si>
  <si>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</si>
  <si>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</si>
  <si>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</si>
  <si>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</si>
  <si>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</si>
  <si>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</si>
  <si>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</si>
  <si>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</si>
  <si>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</si>
  <si>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</si>
  <si>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</si>
  <si>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</si>
  <si>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</si>
  <si>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</si>
  <si>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</si>
  <si>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</si>
  <si>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</si>
  <si>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</si>
  <si>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</si>
  <si>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</si>
  <si>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</si>
  <si>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</si>
  <si>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</si>
  <si>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</si>
  <si>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</si>
  <si>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</si>
  <si>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</si>
  <si>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</si>
  <si>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</si>
  <si>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</si>
  <si>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</si>
  <si>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</si>
  <si>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</si>
  <si>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</si>
  <si>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</si>
  <si>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</si>
  <si>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</si>
  <si>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</si>
  <si>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</si>
  <si>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</si>
  <si>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</si>
  <si>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</si>
  <si>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</si>
  <si>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</si>
  <si>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</si>
  <si>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</si>
  <si>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</si>
  <si>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</si>
  <si>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</si>
  <si>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</si>
  <si>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</si>
  <si>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</si>
  <si>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</si>
  <si>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</si>
  <si>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</si>
  <si>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</si>
  <si>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</si>
  <si>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</si>
  <si>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</si>
  <si>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</si>
  <si>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</si>
  <si>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</si>
  <si>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</si>
  <si>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</si>
  <si>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</si>
  <si>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</si>
  <si>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</si>
  <si>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</si>
  <si>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</si>
  <si>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</si>
  <si>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</si>
  <si>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</si>
  <si>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</si>
  <si>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</si>
  <si>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</si>
  <si>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</si>
  <si>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</si>
  <si>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</si>
  <si>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</si>
  <si>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</si>
  <si>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</si>
  <si>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</si>
  <si>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</si>
  <si>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</si>
  <si>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</si>
  <si>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</si>
  <si>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</si>
  <si>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</si>
  <si>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</si>
  <si>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</si>
  <si>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</si>
  <si>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</si>
  <si>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</si>
  <si>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</si>
  <si>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</si>
  <si>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</si>
  <si>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</si>
  <si>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</si>
  <si>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</si>
  <si>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</si>
  <si>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</si>
  <si>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</si>
  <si>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</si>
  <si>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</si>
  <si>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</si>
  <si>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</si>
  <si>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</si>
  <si>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</si>
  <si>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</si>
  <si>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</si>
  <si>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</si>
  <si>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</si>
  <si>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</si>
  <si>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</si>
  <si>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</si>
  <si>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</si>
  <si>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</si>
  <si>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</si>
  <si>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</si>
  <si>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</si>
  <si>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</si>
  <si>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</si>
  <si>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</si>
  <si>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</si>
  <si>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</si>
  <si>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</si>
  <si>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</si>
  <si>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</si>
  <si>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</si>
  <si>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</si>
  <si>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</si>
  <si>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</si>
  <si>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</si>
  <si>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</si>
  <si>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</si>
  <si>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</si>
  <si>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</si>
  <si>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</si>
  <si>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</si>
  <si>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</si>
  <si>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</si>
  <si>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</si>
  <si>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</si>
  <si>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</si>
  <si>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</si>
  <si>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</si>
  <si>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</si>
  <si>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</si>
  <si>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</si>
  <si>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</si>
  <si>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</si>
  <si>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</si>
  <si>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</si>
  <si>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</si>
  <si>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</si>
  <si>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</si>
  <si>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</si>
  <si>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</si>
  <si>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</si>
  <si>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</si>
  <si>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</si>
  <si>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</si>
  <si>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</si>
  <si>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</si>
  <si>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</si>
  <si>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</si>
  <si>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</si>
  <si>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</si>
  <si>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</si>
  <si>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</si>
  <si>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</si>
  <si>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</si>
  <si>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</si>
  <si>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</si>
  <si>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</si>
  <si>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</si>
  <si>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</si>
  <si>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</si>
  <si>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</si>
  <si>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</si>
  <si>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</si>
  <si>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</si>
  <si>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</si>
  <si>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</si>
  <si>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</si>
  <si>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</si>
  <si>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</si>
  <si>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</si>
  <si>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</si>
  <si>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</si>
  <si>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</si>
  <si>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</si>
  <si>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</si>
  <si>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</si>
  <si>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</si>
  <si>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</si>
  <si>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</si>
  <si>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</si>
  <si>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</si>
  <si>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</si>
  <si>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</si>
  <si>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</si>
  <si>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</si>
  <si>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</si>
  <si>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</si>
  <si>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</si>
  <si>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</si>
  <si>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</si>
  <si>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</si>
  <si>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</si>
  <si>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</si>
  <si>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</si>
  <si>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</si>
  <si>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</si>
  <si>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</si>
  <si>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</si>
  <si>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</si>
  <si>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</si>
  <si>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</si>
  <si>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</si>
  <si>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</si>
  <si>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</si>
  <si>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</si>
  <si>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</si>
  <si>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</si>
  <si>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</si>
  <si>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</si>
  <si>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</si>
  <si>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</si>
  <si>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</si>
  <si>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</si>
  <si>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</si>
  <si>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</si>
  <si>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</si>
  <si>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</si>
  <si>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</si>
  <si>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</si>
  <si>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</si>
  <si>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</si>
  <si>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</si>
  <si>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</si>
  <si>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</si>
  <si>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</si>
  <si>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</si>
  <si>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</si>
  <si>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</si>
  <si>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</si>
  <si>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</si>
  <si>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</si>
  <si>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</si>
  <si>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</si>
  <si>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</si>
  <si>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</si>
  <si>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</si>
  <si>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</si>
  <si>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</si>
  <si>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</si>
  <si>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</si>
  <si>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</si>
  <si>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</si>
  <si>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</si>
  <si>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</si>
  <si>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</si>
  <si>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</si>
  <si>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</si>
  <si>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</si>
  <si>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</si>
  <si>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</si>
  <si>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</si>
  <si>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</si>
  <si>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</si>
  <si>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</si>
  <si>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</si>
  <si>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</si>
  <si>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</si>
  <si>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</si>
  <si>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</si>
  <si>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</si>
  <si>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</si>
  <si>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</si>
  <si>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</si>
  <si>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</si>
  <si>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</si>
  <si>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</si>
  <si>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</si>
  <si>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</si>
  <si>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</si>
  <si>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</si>
  <si>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</si>
  <si>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</si>
  <si>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</si>
  <si>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</si>
  <si>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</si>
  <si>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</si>
  <si>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</si>
  <si>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</si>
  <si>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</si>
  <si>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</si>
  <si>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</si>
  <si>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</si>
  <si>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</si>
  <si>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</si>
  <si>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</si>
  <si>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</si>
  <si>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</si>
  <si>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</si>
  <si>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</si>
  <si>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</si>
  <si>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</si>
  <si>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</si>
  <si>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</si>
  <si>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</si>
  <si>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</si>
  <si>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</si>
  <si>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</si>
  <si>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</si>
  <si>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</si>
  <si>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</si>
  <si>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</si>
  <si>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</si>
  <si>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</si>
  <si>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</si>
  <si>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</si>
  <si>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</si>
  <si>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</si>
  <si>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</si>
  <si>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</si>
  <si>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</si>
  <si>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</si>
  <si>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</si>
  <si>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</si>
  <si>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</si>
  <si>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</si>
  <si>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</si>
  <si>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</si>
  <si>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</si>
  <si>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</si>
  <si>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</si>
  <si>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</si>
  <si>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</si>
  <si>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</si>
  <si>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</si>
  <si>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</si>
  <si>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</si>
  <si>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</si>
  <si>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</si>
  <si>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</si>
  <si>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</si>
  <si>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</si>
  <si>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</si>
  <si>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</si>
  <si>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</si>
  <si>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</si>
  <si>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</si>
  <si>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</si>
  <si>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</si>
  <si>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</si>
  <si>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</si>
  <si>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</si>
  <si>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</si>
  <si>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</si>
  <si>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</si>
  <si>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</si>
  <si>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</si>
  <si>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</si>
  <si>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</si>
  <si>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</si>
  <si>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</si>
  <si>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</si>
  <si>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</si>
  <si>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</si>
  <si>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</si>
  <si>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</si>
  <si>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</si>
  <si>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</si>
  <si>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</si>
  <si>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</si>
  <si>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</si>
  <si>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</si>
  <si>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</si>
  <si>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</si>
  <si>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</si>
  <si>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</si>
  <si>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</si>
  <si>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</si>
  <si>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</si>
  <si>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</si>
  <si>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</si>
  <si>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</si>
  <si>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</si>
  <si>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</si>
  <si>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</si>
  <si>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</si>
  <si>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</si>
  <si>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</si>
  <si>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</si>
  <si>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</si>
  <si>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</si>
  <si>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</si>
  <si>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</si>
  <si>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</si>
  <si>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</si>
  <si>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</si>
  <si>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</si>
  <si>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</si>
  <si>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</si>
  <si>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</si>
  <si>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</si>
  <si>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</si>
  <si>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</si>
  <si>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</si>
  <si>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</si>
  <si>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</si>
  <si>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</si>
  <si>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</si>
  <si>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</si>
  <si>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</si>
  <si>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</si>
  <si>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</si>
  <si>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</si>
  <si>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</si>
  <si>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</si>
  <si>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</si>
  <si>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</si>
  <si>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</si>
  <si>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</si>
  <si>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</si>
  <si>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</si>
  <si>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</si>
  <si>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</si>
  <si>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</si>
  <si>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</si>
  <si>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</si>
  <si>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</si>
  <si>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</si>
  <si>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</si>
  <si>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</si>
  <si>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</si>
  <si>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</si>
  <si>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</si>
  <si>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</si>
  <si>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</si>
  <si>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</si>
  <si>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</si>
  <si>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</si>
  <si>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</si>
  <si>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</si>
  <si>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</si>
  <si>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</si>
  <si>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</si>
  <si>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</si>
  <si>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</si>
  <si>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</si>
  <si>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</si>
  <si>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</si>
  <si>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</si>
  <si>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</si>
  <si>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</si>
  <si>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</si>
  <si>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</si>
  <si>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</si>
  <si>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</si>
  <si>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</si>
  <si>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</si>
  <si>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</si>
  <si>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</si>
  <si>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</si>
  <si>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</si>
  <si>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</si>
  <si>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</si>
  <si>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</si>
  <si>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</si>
  <si>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</si>
  <si>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</si>
  <si>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</si>
  <si>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</si>
  <si>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</si>
  <si>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</si>
  <si>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</si>
  <si>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</si>
  <si>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</si>
  <si>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</si>
  <si>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</si>
  <si>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</si>
  <si>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</si>
  <si>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</si>
  <si>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</si>
  <si>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</si>
  <si>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</si>
  <si>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</si>
  <si>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</si>
  <si>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</si>
  <si>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</si>
  <si>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</si>
  <si>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</si>
  <si>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</si>
  <si>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</si>
  <si>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</si>
  <si>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</si>
  <si>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</si>
  <si>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</si>
  <si>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</si>
  <si>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</si>
  <si>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</si>
  <si>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</si>
  <si>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</si>
  <si>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</si>
  <si>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</si>
  <si>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</si>
  <si>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</si>
  <si>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</si>
  <si>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</si>
  <si>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</si>
  <si>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</si>
  <si>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</si>
  <si>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</si>
  <si>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</si>
  <si>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</si>
  <si>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</si>
  <si>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</si>
  <si>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</si>
  <si>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</si>
  <si>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</si>
  <si>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</si>
  <si>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</si>
  <si>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</si>
  <si>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</si>
  <si>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</si>
  <si>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</si>
  <si>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</si>
  <si>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</si>
  <si>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</si>
  <si>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</si>
  <si>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</si>
  <si>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</si>
  <si>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</si>
  <si>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</si>
  <si>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</si>
  <si>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</si>
  <si>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</si>
  <si>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</si>
  <si>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</si>
  <si>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</si>
  <si>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</si>
  <si>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</si>
  <si>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</si>
  <si>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</si>
  <si>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</si>
  <si>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</si>
  <si>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</si>
  <si>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</si>
  <si>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</si>
  <si>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</si>
  <si>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</si>
  <si>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</si>
  <si>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</si>
  <si>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</si>
  <si>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</si>
  <si>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</si>
  <si>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</si>
  <si>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</si>
  <si>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</si>
  <si>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</si>
  <si>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</si>
  <si>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</si>
  <si>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</si>
  <si>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</si>
  <si>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</si>
  <si>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</si>
  <si>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</si>
  <si>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</si>
  <si>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</si>
  <si>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</si>
  <si>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</si>
  <si>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</si>
  <si>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</si>
  <si>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</si>
  <si>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</si>
  <si>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</si>
  <si>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</si>
  <si>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</si>
  <si>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</si>
  <si>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</si>
  <si>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</si>
  <si>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</si>
  <si>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</si>
  <si>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</si>
  <si>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</si>
  <si>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</si>
  <si>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</si>
  <si>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</si>
  <si>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</si>
  <si>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</si>
  <si>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</si>
  <si>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</si>
  <si>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</si>
  <si>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</si>
  <si>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</si>
  <si>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</si>
  <si>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</si>
  <si>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</si>
  <si>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</si>
  <si>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</si>
  <si>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</si>
  <si>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</si>
  <si>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</si>
  <si>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</si>
  <si>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</si>
  <si>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</si>
  <si>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</si>
  <si>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</si>
  <si>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</si>
  <si>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</si>
  <si>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</si>
  <si>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</si>
  <si>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</si>
  <si>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</si>
  <si>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</si>
  <si>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</si>
  <si>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</si>
  <si>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</si>
  <si>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</si>
  <si>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</si>
  <si>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</si>
  <si>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</si>
  <si>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</si>
  <si>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</si>
  <si>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</si>
  <si>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</si>
  <si>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</si>
  <si>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</si>
  <si>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</si>
  <si>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</si>
  <si>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</si>
  <si>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</si>
  <si>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</si>
  <si>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</si>
  <si>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</si>
  <si>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</si>
  <si>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</si>
  <si>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</si>
  <si>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</si>
  <si>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</si>
  <si>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</si>
  <si>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</si>
  <si>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</si>
  <si>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</si>
  <si>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</si>
  <si>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</si>
  <si>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</si>
  <si>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</si>
  <si>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</si>
  <si>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</si>
  <si>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</si>
  <si>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</si>
  <si>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</si>
  <si>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</si>
  <si>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</si>
  <si>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</si>
  <si>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</si>
  <si>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</si>
  <si>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</si>
  <si>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</si>
  <si>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</si>
  <si>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</si>
  <si>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</si>
  <si>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</si>
  <si>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</si>
  <si>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</si>
  <si>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</si>
  <si>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</si>
  <si>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</si>
  <si>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</si>
  <si>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</si>
  <si>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</si>
  <si>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</si>
  <si>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</si>
  <si>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</si>
  <si>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</si>
  <si>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</si>
  <si>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</si>
  <si>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</si>
  <si>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</si>
  <si>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</si>
  <si>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</si>
  <si>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</si>
  <si>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</si>
  <si>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</si>
  <si>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</si>
  <si>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</si>
  <si>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</si>
  <si>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</si>
  <si>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</si>
  <si>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</si>
  <si>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</si>
  <si>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</si>
  <si>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</si>
  <si>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</si>
  <si>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</si>
  <si>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</si>
  <si>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</si>
  <si>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</si>
  <si>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</si>
  <si>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</si>
  <si>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</si>
  <si>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</si>
  <si>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</si>
  <si>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</si>
  <si>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</si>
  <si>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</si>
  <si>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</si>
  <si>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</si>
  <si>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</si>
  <si>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</si>
  <si>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</si>
  <si>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</si>
  <si>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</si>
  <si>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</si>
  <si>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</si>
  <si>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</si>
  <si>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</si>
  <si>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</si>
  <si>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</si>
  <si>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</si>
  <si>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</si>
  <si>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</si>
  <si>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</si>
  <si>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</si>
  <si>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</si>
  <si>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</si>
  <si>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</si>
  <si>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</si>
  <si>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</si>
  <si>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</si>
  <si>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</si>
  <si>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</si>
  <si>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</si>
  <si>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</si>
  <si>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</si>
  <si>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</si>
  <si>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</si>
  <si>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</si>
  <si>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</si>
  <si>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</si>
  <si>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</si>
  <si>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</si>
  <si>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</si>
  <si>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</si>
  <si>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</si>
  <si>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</si>
  <si>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</si>
  <si>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</si>
  <si>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</si>
  <si>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</si>
  <si>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</si>
  <si>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</si>
  <si>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</si>
  <si>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</si>
  <si>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</si>
  <si>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</si>
  <si>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</si>
  <si>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</si>
  <si>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</si>
  <si>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</si>
  <si>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</si>
  <si>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</si>
  <si>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</si>
  <si>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</si>
  <si>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</si>
  <si>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</si>
  <si>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</si>
  <si>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</si>
  <si>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</si>
  <si>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</si>
  <si>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</si>
  <si>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</si>
  <si>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</si>
  <si>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</si>
  <si>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</si>
  <si>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</si>
  <si>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</si>
  <si>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</si>
  <si>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</si>
  <si>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</si>
  <si>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</si>
  <si>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</si>
  <si>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</si>
  <si>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</si>
  <si>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</si>
  <si>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</si>
  <si>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</si>
  <si>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</si>
  <si>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</si>
  <si>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</si>
  <si>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</si>
  <si>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</si>
  <si>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</si>
  <si>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</si>
  <si>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</si>
  <si>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</si>
  <si>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</si>
  <si>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</si>
  <si>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</si>
  <si>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</si>
  <si>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</si>
  <si>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</si>
  <si>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</si>
  <si>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</si>
  <si>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</si>
  <si>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</si>
  <si>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</si>
  <si>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</si>
  <si>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</si>
  <si>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</si>
  <si>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</si>
  <si>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</si>
  <si>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</si>
  <si>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</si>
  <si>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</si>
  <si>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</si>
  <si>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</si>
  <si>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</si>
  <si>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</si>
  <si>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</si>
  <si>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</si>
  <si>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</si>
  <si>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</si>
  <si>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</si>
  <si>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</si>
  <si>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</si>
  <si>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</si>
  <si>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</si>
  <si>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</si>
  <si>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</si>
  <si>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</si>
  <si>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</si>
  <si>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</si>
  <si>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</si>
  <si>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</si>
  <si>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</si>
  <si>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</si>
  <si>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</si>
  <si>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</si>
  <si>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</si>
  <si>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</si>
  <si>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</si>
  <si>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</si>
  <si>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</si>
  <si>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</si>
  <si>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</si>
  <si>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</si>
  <si>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</si>
  <si>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</si>
  <si>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</si>
  <si>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</si>
  <si>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</si>
  <si>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</si>
  <si>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</si>
  <si>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</si>
  <si>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</si>
  <si>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</si>
  <si>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</si>
  <si>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</si>
  <si>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</si>
  <si>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</si>
  <si>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</si>
  <si>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</si>
  <si>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</si>
  <si>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</si>
  <si>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</si>
  <si>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</si>
  <si>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</si>
  <si>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</si>
  <si>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</si>
  <si>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</si>
  <si>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</si>
  <si>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</si>
  <si>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</si>
  <si>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</si>
  <si>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</si>
  <si>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</si>
  <si>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</si>
  <si>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</si>
  <si>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</si>
  <si>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</si>
  <si>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</si>
  <si>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</si>
  <si>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</si>
  <si>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</si>
  <si>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</si>
  <si>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</si>
  <si>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</si>
  <si>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</si>
  <si>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</si>
  <si>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</si>
  <si>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</si>
  <si>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</si>
  <si>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</si>
  <si>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</si>
  <si>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</si>
  <si>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</si>
  <si>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</si>
  <si>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</si>
  <si>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</si>
  <si>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</si>
  <si>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</si>
  <si>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</si>
  <si>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</si>
  <si>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</si>
  <si>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</si>
  <si>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</si>
  <si>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</si>
  <si>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</si>
  <si>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</si>
  <si>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</si>
  <si>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</si>
  <si>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</si>
  <si>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</si>
  <si>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</si>
  <si>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</si>
  <si>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</si>
  <si>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</si>
  <si>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</si>
  <si>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</si>
  <si>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</si>
  <si>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</si>
  <si>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</si>
  <si>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</si>
  <si>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</si>
  <si>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</si>
  <si>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</si>
  <si>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</si>
  <si>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</si>
  <si>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</si>
  <si>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</si>
  <si>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</si>
  <si>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</si>
  <si>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</si>
  <si>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</si>
  <si>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</si>
  <si>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</si>
  <si>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</si>
  <si>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</si>
  <si>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</si>
  <si>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</si>
  <si>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</si>
  <si>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</si>
  <si>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</si>
  <si>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</si>
  <si>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</si>
  <si>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</si>
  <si>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</si>
  <si>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</si>
  <si>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</si>
  <si>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</si>
  <si>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</si>
  <si>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</si>
  <si>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</si>
  <si>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</si>
  <si>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</si>
  <si>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</si>
  <si>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</si>
  <si>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</si>
  <si>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</si>
  <si>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</si>
  <si>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</si>
  <si>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</si>
  <si>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</si>
  <si>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</si>
  <si>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</si>
  <si>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</si>
  <si>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</si>
  <si>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</si>
  <si>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</si>
  <si>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</si>
  <si>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</si>
  <si>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</si>
  <si>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</si>
  <si>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</si>
  <si>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</si>
  <si>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</si>
  <si>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</si>
  <si>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</si>
  <si>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</si>
  <si>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</si>
  <si>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</si>
  <si>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</si>
  <si>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</si>
  <si>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</si>
  <si>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</si>
  <si>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</si>
  <si>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</si>
  <si>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</si>
  <si>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</si>
  <si>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</si>
  <si>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</si>
  <si>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</si>
  <si>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</si>
  <si>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</si>
  <si>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</si>
  <si>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</si>
  <si>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</si>
  <si>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</si>
  <si>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</si>
  <si>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</si>
  <si>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</si>
  <si>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</si>
  <si>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</si>
  <si>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</si>
  <si>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</si>
  <si>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</si>
  <si>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</si>
  <si>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</si>
  <si>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</si>
  <si>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</si>
  <si>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</si>
  <si>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</si>
  <si>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</si>
  <si>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</si>
  <si>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</si>
  <si>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</si>
  <si>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</si>
  <si>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</si>
  <si>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</si>
  <si>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</si>
  <si>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</si>
  <si>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</si>
  <si>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</si>
  <si>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</si>
  <si>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</si>
  <si>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</si>
  <si>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</si>
  <si>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</si>
  <si>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</si>
  <si>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</si>
  <si>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</si>
  <si>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</si>
  <si>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</si>
  <si>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</si>
  <si>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</si>
  <si>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</si>
  <si>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</si>
  <si>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</si>
  <si>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</si>
  <si>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</si>
  <si>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</si>
  <si>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</si>
  <si>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</si>
  <si>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</si>
  <si>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</si>
  <si>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</si>
  <si>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</si>
  <si>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</si>
  <si>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</si>
  <si>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</si>
  <si>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</si>
  <si>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</si>
  <si>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</si>
  <si>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</si>
  <si>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</si>
  <si>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</si>
  <si>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</si>
  <si>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</si>
  <si>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</si>
  <si>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</si>
  <si>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</si>
  <si>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</si>
  <si>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</si>
  <si>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</si>
  <si>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</si>
  <si>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</si>
  <si>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</si>
  <si>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</si>
  <si>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</si>
  <si>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</si>
  <si>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</si>
  <si>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</si>
  <si>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</si>
  <si>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</si>
  <si>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</si>
  <si>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</si>
  <si>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</si>
  <si>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</si>
  <si>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</si>
  <si>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</si>
  <si>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</si>
  <si>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</si>
  <si>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</si>
  <si>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</si>
  <si>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</si>
  <si>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</si>
  <si>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</si>
  <si>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</si>
  <si>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</si>
  <si>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</si>
  <si>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</si>
  <si>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</si>
  <si>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</si>
  <si>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</si>
  <si>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</si>
  <si>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</si>
  <si>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</si>
  <si>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</si>
  <si>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</si>
  <si>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</si>
  <si>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</si>
  <si>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</si>
  <si>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</si>
  <si>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</si>
  <si>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</si>
  <si>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</si>
  <si>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</si>
  <si>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</si>
  <si>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</si>
  <si>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</si>
  <si>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</si>
  <si>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</si>
  <si>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</si>
  <si>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</si>
  <si>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</si>
  <si>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</si>
  <si>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</si>
  <si>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</si>
  <si>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</si>
  <si>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</si>
  <si>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</si>
  <si>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</si>
  <si>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</si>
  <si>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</si>
  <si>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</si>
  <si>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</si>
  <si>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</si>
  <si>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</si>
  <si>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</si>
  <si>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</si>
  <si>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</si>
  <si>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</si>
  <si>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</si>
  <si>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</si>
  <si>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</si>
  <si>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</si>
  <si>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</si>
  <si>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</si>
  <si>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</si>
  <si>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</si>
  <si>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</si>
  <si>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</si>
  <si>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</si>
  <si>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</si>
  <si>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</si>
  <si>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</si>
  <si>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</si>
  <si>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</si>
  <si>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</si>
  <si>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</si>
  <si>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</si>
  <si>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</si>
  <si>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</si>
  <si>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</si>
  <si>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</si>
  <si>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</si>
  <si>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</si>
  <si>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</si>
  <si>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</si>
  <si>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</si>
  <si>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</si>
  <si>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</si>
  <si>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</si>
  <si>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</si>
  <si>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</si>
  <si>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</si>
  <si>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</si>
  <si>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</si>
  <si>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</si>
  <si>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</si>
  <si>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</si>
  <si>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</si>
  <si>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</si>
  <si>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</si>
  <si>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</si>
  <si>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</si>
  <si>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</si>
  <si>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</si>
  <si>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</si>
  <si>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</si>
  <si>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</si>
  <si>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</si>
  <si>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</si>
  <si>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</si>
  <si>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</si>
  <si>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</si>
  <si>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</si>
  <si>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</si>
  <si>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</si>
  <si>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</si>
  <si>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</si>
  <si>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</si>
  <si>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</si>
  <si>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</si>
  <si>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</si>
  <si>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</si>
  <si>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</si>
  <si>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</si>
  <si>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</si>
  <si>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</si>
  <si>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</si>
  <si>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</si>
  <si>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</si>
  <si>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</si>
  <si>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</si>
  <si>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</si>
  <si>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</si>
  <si>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</si>
  <si>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</si>
  <si>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</si>
  <si>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</si>
  <si>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</si>
  <si>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</si>
  <si>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</si>
  <si>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</si>
  <si>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</si>
  <si>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</si>
  <si>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</si>
  <si>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</si>
  <si>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</si>
  <si>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</si>
  <si>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</si>
  <si>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</si>
  <si>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</si>
  <si>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</si>
  <si>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</si>
  <si>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</si>
  <si>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</si>
  <si>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</si>
  <si>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</si>
  <si>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</si>
  <si>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</si>
  <si>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</si>
  <si>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</si>
  <si>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</si>
  <si>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</si>
  <si>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</si>
  <si>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</si>
  <si>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</si>
  <si>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</si>
  <si>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</si>
  <si>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</si>
  <si>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</si>
  <si>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</si>
  <si>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</si>
  <si>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</si>
  <si>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</si>
  <si>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</si>
  <si>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</si>
  <si>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</si>
  <si>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</si>
  <si>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</si>
  <si>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</si>
  <si>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</si>
  <si>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</si>
  <si>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</si>
  <si>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</si>
  <si>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</si>
  <si>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</si>
  <si>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</si>
  <si>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</si>
  <si>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</si>
  <si>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</si>
  <si>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</si>
  <si>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</si>
  <si>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</si>
  <si>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</si>
  <si>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</si>
  <si>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</si>
  <si>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</si>
  <si>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</si>
  <si>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</si>
  <si>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</si>
  <si>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</si>
  <si>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</si>
  <si>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</si>
  <si>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</si>
  <si>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</si>
  <si>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</si>
  <si>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</si>
  <si>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</si>
  <si>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</si>
  <si>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</si>
  <si>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</si>
  <si>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</si>
  <si>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</si>
  <si>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</si>
  <si>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</si>
  <si>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</si>
  <si>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</si>
  <si>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</si>
  <si>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</si>
  <si>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</si>
  <si>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</si>
  <si>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</si>
  <si>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</si>
  <si>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</si>
  <si>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</si>
  <si>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</si>
  <si>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</si>
  <si>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</si>
  <si>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</si>
  <si>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</si>
  <si>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</si>
  <si>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</si>
  <si>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</si>
  <si>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</si>
  <si>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</si>
  <si>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</si>
  <si>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</si>
  <si>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</si>
  <si>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</si>
  <si>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</si>
  <si>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</si>
  <si>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</si>
  <si>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</si>
  <si>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</si>
  <si>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</si>
  <si>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</si>
  <si>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</si>
  <si>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</si>
  <si>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</si>
  <si>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</si>
  <si>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</si>
  <si>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</si>
  <si>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</si>
  <si>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</si>
  <si>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</si>
  <si>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</si>
  <si>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</si>
  <si>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</si>
  <si>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</si>
  <si>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</si>
  <si>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</si>
  <si>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</si>
  <si>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</si>
  <si>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</si>
  <si>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</si>
  <si>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</si>
  <si>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</si>
  <si>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</si>
  <si>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</si>
  <si>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</si>
  <si>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</si>
  <si>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</si>
  <si>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</si>
  <si>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</si>
  <si>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</si>
  <si>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</si>
  <si>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</si>
  <si>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</si>
  <si>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</si>
  <si>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</si>
  <si>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</si>
  <si>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</si>
  <si>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</si>
  <si>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</si>
  <si>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</si>
  <si>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</si>
  <si>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</si>
  <si>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</si>
  <si>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</si>
  <si>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</si>
  <si>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</si>
  <si>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</si>
  <si>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</si>
  <si>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</si>
  <si>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</si>
  <si>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</si>
  <si>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</si>
  <si>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</si>
  <si>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</si>
  <si>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</si>
  <si>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</si>
  <si>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</si>
  <si>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</si>
  <si>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</si>
  <si>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</si>
  <si>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</si>
  <si>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</si>
  <si>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</si>
  <si>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</si>
  <si>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</si>
  <si>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</si>
  <si>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</si>
  <si>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</si>
  <si>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</si>
  <si>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</si>
  <si>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</si>
  <si>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</si>
  <si>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</si>
  <si>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</si>
  <si>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</si>
  <si>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</si>
  <si>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</si>
  <si>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</si>
  <si>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</si>
  <si>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</si>
  <si>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</si>
  <si>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</si>
  <si>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</si>
  <si>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</si>
  <si>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</si>
  <si>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</si>
  <si>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</si>
  <si>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</si>
  <si>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</si>
  <si>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</si>
  <si>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</si>
  <si>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</si>
  <si>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</si>
  <si>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</si>
  <si>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</si>
  <si>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</si>
  <si>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</si>
  <si>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</si>
  <si>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</si>
  <si>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</si>
  <si>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</si>
  <si>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</si>
  <si>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</si>
  <si>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</si>
  <si>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</si>
  <si>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</si>
  <si>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</si>
  <si>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</si>
  <si>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</si>
  <si>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</si>
  <si>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</si>
  <si>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</si>
  <si>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</si>
  <si>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</si>
  <si>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</si>
  <si>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</si>
  <si>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</si>
  <si>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</si>
  <si>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</si>
  <si>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</si>
  <si>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</si>
  <si>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</si>
  <si>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</si>
  <si>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</si>
  <si>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</si>
  <si>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</si>
  <si>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</si>
  <si>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</si>
  <si>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</si>
  <si>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</si>
  <si>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</si>
  <si>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</si>
  <si>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</si>
  <si>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</si>
  <si>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</si>
  <si>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</si>
  <si>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</si>
  <si>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</si>
  <si>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</si>
  <si>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</si>
  <si>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</si>
  <si>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</si>
  <si>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</si>
  <si>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</si>
  <si>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</si>
  <si>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</si>
  <si>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</si>
  <si>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</si>
  <si>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</si>
  <si>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</si>
  <si>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</si>
  <si>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</si>
  <si>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</si>
  <si>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</si>
  <si>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</si>
  <si>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</si>
  <si>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</si>
  <si>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</si>
  <si>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</si>
  <si>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</si>
  <si>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</si>
  <si>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</si>
  <si>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</si>
  <si>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</si>
  <si>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</si>
  <si>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</si>
  <si>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</si>
  <si>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</si>
  <si>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</si>
  <si>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</si>
  <si>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</si>
  <si>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</si>
  <si>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</si>
  <si>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</si>
  <si>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</si>
  <si>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</si>
  <si>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</si>
  <si>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</si>
  <si>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</si>
  <si>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</si>
  <si>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</si>
  <si>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</si>
  <si>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</si>
  <si>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</si>
  <si>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</si>
  <si>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</si>
  <si>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</si>
  <si>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</si>
  <si>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</si>
  <si>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</si>
  <si>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</si>
  <si>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</si>
  <si>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</si>
  <si>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</si>
  <si>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</si>
  <si>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</si>
  <si>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</si>
  <si>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</si>
  <si>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</si>
  <si>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</si>
  <si>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</si>
  <si>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</si>
  <si>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</si>
  <si>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</si>
  <si>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</si>
  <si>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</si>
  <si>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</si>
  <si>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</si>
  <si>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</si>
  <si>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</si>
  <si>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</si>
  <si>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</si>
  <si>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</si>
  <si>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</si>
  <si>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</si>
  <si>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</si>
  <si>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</si>
  <si>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</si>
  <si>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</si>
  <si>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</si>
  <si>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</si>
  <si>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</si>
  <si>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</si>
  <si>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</si>
  <si>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</si>
  <si>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</si>
  <si>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</si>
  <si>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</si>
  <si>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</si>
  <si>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</si>
  <si>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</si>
  <si>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</si>
  <si>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</si>
  <si>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</si>
  <si>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</si>
  <si>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</si>
  <si>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</si>
  <si>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</si>
  <si>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</si>
  <si>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</si>
  <si>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</si>
  <si>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</si>
  <si>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</si>
  <si>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</si>
  <si>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</si>
  <si>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</si>
  <si>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</si>
  <si>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</si>
  <si>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</si>
  <si>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</si>
  <si>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</si>
  <si>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</si>
  <si>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</si>
  <si>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</si>
  <si>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</si>
  <si>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</si>
  <si>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</si>
  <si>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</si>
  <si>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</si>
  <si>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</si>
  <si>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</si>
  <si>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</si>
  <si>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</si>
  <si>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</si>
  <si>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</si>
  <si>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</si>
  <si>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</si>
  <si>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</si>
  <si>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</si>
  <si>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</si>
  <si>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</si>
  <si>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</si>
  <si>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</si>
  <si>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</si>
  <si>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</si>
  <si>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</si>
  <si>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</si>
  <si>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</si>
  <si>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</si>
  <si>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</si>
  <si>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</si>
  <si>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</si>
  <si>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</si>
  <si>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</si>
  <si>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</si>
  <si>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</si>
  <si>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</si>
  <si>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</si>
  <si>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</si>
  <si>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</si>
  <si>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</si>
  <si>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</si>
  <si>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</si>
  <si>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</si>
  <si>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</si>
  <si>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</si>
  <si>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</si>
  <si>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</si>
  <si>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</si>
  <si>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</si>
  <si>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</si>
  <si>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</si>
  <si>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</si>
  <si>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</si>
  <si>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</si>
  <si>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</si>
  <si>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</si>
  <si>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</si>
  <si>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</si>
  <si>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</si>
  <si>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</si>
  <si>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</si>
  <si>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</si>
  <si>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</si>
  <si>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</si>
  <si>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</si>
  <si>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</si>
  <si>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</si>
  <si>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</si>
  <si>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</si>
  <si>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</si>
  <si>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</si>
  <si>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</si>
  <si>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</si>
  <si>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</si>
  <si>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</si>
  <si>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</si>
  <si>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</si>
  <si>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</si>
  <si>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</si>
  <si>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</si>
  <si>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</si>
  <si>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</si>
  <si>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</si>
  <si>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</si>
  <si>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</si>
  <si>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</si>
  <si>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</si>
  <si>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</si>
  <si>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</si>
  <si>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</si>
  <si>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</si>
  <si>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</si>
  <si>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</si>
  <si>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</si>
  <si>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</si>
  <si>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</si>
  <si>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</si>
  <si>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</si>
  <si>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</si>
  <si>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</si>
  <si>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</si>
  <si>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</si>
  <si>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</si>
  <si>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</si>
  <si>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</si>
  <si>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</si>
  <si>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</si>
  <si>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</si>
  <si>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</si>
  <si>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</si>
  <si>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</si>
  <si>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</si>
  <si>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</si>
  <si>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</si>
  <si>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</si>
  <si>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</si>
  <si>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</si>
  <si>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</si>
  <si>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</si>
  <si>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</si>
  <si>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</si>
  <si>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</si>
  <si>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</si>
  <si>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</si>
  <si>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</si>
  <si>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</si>
  <si>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</si>
  <si>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</si>
  <si>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</si>
  <si>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</si>
  <si>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</si>
  <si>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</si>
  <si>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</si>
  <si>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</si>
  <si>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</si>
  <si>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</si>
  <si>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</si>
  <si>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</si>
  <si>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</si>
  <si>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</si>
  <si>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</si>
  <si>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</si>
  <si>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</si>
  <si>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</si>
  <si>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</si>
  <si>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</si>
  <si>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</si>
  <si>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</si>
  <si>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</si>
  <si>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</si>
  <si>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</si>
  <si>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</si>
  <si>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</si>
  <si>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</si>
  <si>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</si>
  <si>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</si>
  <si>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</si>
  <si>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</si>
  <si>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</si>
  <si>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</si>
  <si>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</si>
  <si>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</si>
  <si>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</si>
  <si>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</si>
  <si>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</si>
  <si>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</si>
  <si>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</si>
  <si>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</si>
  <si>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</si>
  <si>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</si>
  <si>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</si>
  <si>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</si>
  <si>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</si>
  <si>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</si>
  <si>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</si>
  <si>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</si>
  <si>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</si>
  <si>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</si>
  <si>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</si>
  <si>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</si>
  <si>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</si>
  <si>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</si>
  <si>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</si>
  <si>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</si>
  <si>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</si>
  <si>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</si>
  <si>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</si>
  <si>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</si>
  <si>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</si>
  <si>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</si>
  <si>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</si>
  <si>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</si>
  <si>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</si>
  <si>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</si>
  <si>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</si>
  <si>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</si>
  <si>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</si>
  <si>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</si>
  <si>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</si>
  <si>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</si>
  <si>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</si>
  <si>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</si>
  <si>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</si>
  <si>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</si>
  <si>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</si>
  <si>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</si>
  <si>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</si>
  <si>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</si>
  <si>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</si>
  <si>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</si>
  <si>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</si>
  <si>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</si>
  <si>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</si>
  <si>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</si>
  <si>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</si>
  <si>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</si>
  <si>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</si>
  <si>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</si>
  <si>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</si>
  <si>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</si>
  <si>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</si>
  <si>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</si>
  <si>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</si>
  <si>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</si>
  <si>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</si>
  <si>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</si>
  <si>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</si>
  <si>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</si>
  <si>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</si>
  <si>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</si>
  <si>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</si>
  <si>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</si>
  <si>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</si>
  <si>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</si>
  <si>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</si>
  <si>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</si>
  <si>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</si>
  <si>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</si>
  <si>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</si>
  <si>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</si>
  <si>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</si>
  <si>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</si>
  <si>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</si>
  <si>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</si>
  <si>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</si>
  <si>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</si>
  <si>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</si>
  <si>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</si>
  <si>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</si>
  <si>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</si>
  <si>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</si>
  <si>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</si>
  <si>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</si>
  <si>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</si>
  <si>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</si>
  <si>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</si>
  <si>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</si>
  <si>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</si>
  <si>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</si>
  <si>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</si>
  <si>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</si>
  <si>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</si>
  <si>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</si>
  <si>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</si>
  <si>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</si>
  <si>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</si>
  <si>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</si>
  <si>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</si>
  <si>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</si>
  <si>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</si>
  <si>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</si>
  <si>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</si>
  <si>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</si>
  <si>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</si>
  <si>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</si>
  <si>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</si>
  <si>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</si>
  <si>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</si>
  <si>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</si>
  <si>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</si>
  <si>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</si>
  <si>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</si>
  <si>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</si>
  <si>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</si>
  <si>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</si>
  <si>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</si>
  <si>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</si>
  <si>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</si>
  <si>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</si>
  <si>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</si>
  <si>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</si>
  <si>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</si>
  <si>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</si>
  <si>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</si>
  <si>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</si>
  <si>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</si>
  <si>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</si>
  <si>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</si>
  <si>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</si>
  <si>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</si>
  <si>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</si>
  <si>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</si>
  <si>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</si>
  <si>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</si>
  <si>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</si>
  <si>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</si>
  <si>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</si>
  <si>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</si>
  <si>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</si>
  <si>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</si>
  <si>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</si>
  <si>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</si>
  <si>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</si>
  <si>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</si>
  <si>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</si>
  <si>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</si>
  <si>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</si>
  <si>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</si>
  <si>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</si>
  <si>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</si>
  <si>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</si>
  <si>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</si>
  <si>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</si>
  <si>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</si>
  <si>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</si>
  <si>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</si>
  <si>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</si>
  <si>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</si>
  <si>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</si>
  <si>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</si>
  <si>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</si>
  <si>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</si>
  <si>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</si>
  <si>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</si>
  <si>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</si>
  <si>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</si>
  <si>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</si>
  <si>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</si>
  <si>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</si>
  <si>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</si>
  <si>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</si>
  <si>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</si>
  <si>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</si>
  <si>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</si>
  <si>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</si>
  <si>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</si>
  <si>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</si>
  <si>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</si>
  <si>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</si>
  <si>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</si>
  <si>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</si>
  <si>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</si>
  <si>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</si>
  <si>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</si>
  <si>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</si>
  <si>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</si>
  <si>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</si>
  <si>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</si>
  <si>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</si>
  <si>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</si>
  <si>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</si>
  <si>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</si>
  <si>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</si>
  <si>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</si>
  <si>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</si>
  <si>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</si>
  <si>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</si>
  <si>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</si>
  <si>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</si>
  <si>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</si>
  <si>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</si>
  <si>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</si>
  <si>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</si>
  <si>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</si>
  <si>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</si>
  <si>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</si>
  <si>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</si>
  <si>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</si>
  <si>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</si>
  <si>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</si>
  <si>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</si>
  <si>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</si>
  <si>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</si>
  <si>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</si>
  <si>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</si>
  <si>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</si>
  <si>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</si>
  <si>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</si>
  <si>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</si>
  <si>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</si>
  <si>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</si>
  <si>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</si>
  <si>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</si>
  <si>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</si>
  <si>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</si>
  <si>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</si>
  <si>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</si>
  <si>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</si>
  <si>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</si>
  <si>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</si>
  <si>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</si>
  <si>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</si>
  <si>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</si>
  <si>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</si>
  <si>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</si>
  <si>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</si>
  <si>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</si>
  <si>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</si>
  <si>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</si>
  <si>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</si>
  <si>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</si>
  <si>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</si>
  <si>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</si>
  <si>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</si>
  <si>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</si>
  <si>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</si>
  <si>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</si>
  <si>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</si>
  <si>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</si>
  <si>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</si>
  <si>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</si>
  <si>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</si>
  <si>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</si>
  <si>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</si>
  <si>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</si>
  <si>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</si>
  <si>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</si>
  <si>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</si>
  <si>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</si>
  <si>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</si>
  <si>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</si>
  <si>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</si>
  <si>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</si>
  <si>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</si>
  <si>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</si>
  <si>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</si>
  <si>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</si>
  <si>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</si>
  <si>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</si>
  <si>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</si>
  <si>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</si>
  <si>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</si>
  <si>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</si>
  <si>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</si>
  <si>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</si>
  <si>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</si>
  <si>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</si>
  <si>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</si>
  <si>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</si>
  <si>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</si>
  <si>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</si>
  <si>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</si>
  <si>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</si>
  <si>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</si>
  <si>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</si>
  <si>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</si>
  <si>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</si>
  <si>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</si>
  <si>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</si>
  <si>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</si>
  <si>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</si>
  <si>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</si>
  <si>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</si>
  <si>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</si>
  <si>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</si>
  <si>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</si>
  <si>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</si>
  <si>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</si>
  <si>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</si>
  <si>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</si>
  <si>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</si>
  <si>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</si>
  <si>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</si>
  <si>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</si>
  <si>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</si>
  <si>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</si>
  <si>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</si>
  <si>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</si>
  <si>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</si>
  <si>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</si>
  <si>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</si>
  <si>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</si>
  <si>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</si>
  <si>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</si>
  <si>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</si>
  <si>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</si>
  <si>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</si>
  <si>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</si>
  <si>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</si>
  <si>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</si>
  <si>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</si>
  <si>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</si>
  <si>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</si>
  <si>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</si>
  <si>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</si>
  <si>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</si>
  <si>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</si>
  <si>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</si>
  <si>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</si>
  <si>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</si>
  <si>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</si>
  <si>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</si>
  <si>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</si>
  <si>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</si>
  <si>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</si>
  <si>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</si>
  <si>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</si>
  <si>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</si>
  <si>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</si>
  <si>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</si>
  <si>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</si>
  <si>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</si>
  <si>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</si>
  <si>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</si>
  <si>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</si>
  <si>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</si>
  <si>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</si>
  <si>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</si>
  <si>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</si>
  <si>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</si>
  <si>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</si>
  <si>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</si>
  <si>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</si>
  <si>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</si>
  <si>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</si>
  <si>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</si>
  <si>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</si>
  <si>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</si>
  <si>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</si>
  <si>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</si>
  <si>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</si>
  <si>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</si>
  <si>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</si>
  <si>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</si>
  <si>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</si>
  <si>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</si>
  <si>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</si>
  <si>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</si>
  <si>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</si>
  <si>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</si>
  <si>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</si>
  <si>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</si>
  <si>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</si>
  <si>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</si>
  <si>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</si>
  <si>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</si>
  <si>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</si>
  <si>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</si>
  <si>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</si>
  <si>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</si>
  <si>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</si>
  <si>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</si>
  <si>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</si>
  <si>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</si>
  <si>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</si>
  <si>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</si>
  <si>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</si>
  <si>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</si>
  <si>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</si>
  <si>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</si>
  <si>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</si>
  <si>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</si>
  <si>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</si>
  <si>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</si>
  <si>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</si>
  <si>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</si>
  <si>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</si>
  <si>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</si>
  <si>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</si>
  <si>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</si>
  <si>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</si>
  <si>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</si>
  <si>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</si>
  <si>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</si>
  <si>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</si>
  <si>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</si>
  <si>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</si>
  <si>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</si>
  <si>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</si>
  <si>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</si>
  <si>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</si>
  <si>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</si>
  <si>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</si>
  <si>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</si>
  <si>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</si>
  <si>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</si>
  <si>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</si>
  <si>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</si>
  <si>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</si>
  <si>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</si>
  <si>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</si>
  <si>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</si>
  <si>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</si>
  <si>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</si>
  <si>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</si>
  <si>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</si>
  <si>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</si>
  <si>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</si>
  <si>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</si>
  <si>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</si>
  <si>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</si>
  <si>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</si>
  <si>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</si>
  <si>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</si>
  <si>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</si>
  <si>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</si>
  <si>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</si>
  <si>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</si>
  <si>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</si>
  <si>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</si>
  <si>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</si>
  <si>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</si>
  <si>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</si>
  <si>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</si>
  <si>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</si>
  <si>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</si>
  <si>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</si>
  <si>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</si>
  <si>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</si>
  <si>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</si>
  <si>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</si>
  <si>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</si>
  <si>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</si>
  <si>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</si>
  <si>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</si>
  <si>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</si>
  <si>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</si>
  <si>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</si>
  <si>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</si>
  <si>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</si>
  <si>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</si>
  <si>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</si>
  <si>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</si>
  <si>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</si>
  <si>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</si>
  <si>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</si>
  <si>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</si>
  <si>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</si>
  <si>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</si>
  <si>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</si>
  <si>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</si>
  <si>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</si>
  <si>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</si>
  <si>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</si>
  <si>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</si>
  <si>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</si>
  <si>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</si>
  <si>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</si>
  <si>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</si>
  <si>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</si>
  <si>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</si>
  <si>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</si>
  <si>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</si>
  <si>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</si>
  <si>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</si>
  <si>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</si>
  <si>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</si>
  <si>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</si>
  <si>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</si>
  <si>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</si>
  <si>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</si>
  <si>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</si>
  <si>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</si>
  <si>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</si>
  <si>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</si>
  <si>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</si>
  <si>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</si>
  <si>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</si>
  <si>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</si>
  <si>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</si>
  <si>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</si>
  <si>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</si>
  <si>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</si>
  <si>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</si>
  <si>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</si>
  <si>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</si>
  <si>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</si>
  <si>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</si>
  <si>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</si>
  <si>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</si>
  <si>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</si>
  <si>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</si>
  <si>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</si>
  <si>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</si>
  <si>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</si>
  <si>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</si>
  <si>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</si>
  <si>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</si>
  <si>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</si>
  <si>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</si>
  <si>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</si>
  <si>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</si>
  <si>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</si>
  <si>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</si>
  <si>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</si>
  <si>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</si>
  <si>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</si>
  <si>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</si>
  <si>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</si>
  <si>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</si>
  <si>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</si>
  <si>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</si>
  <si>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</si>
  <si>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</si>
  <si>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</si>
  <si>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</si>
  <si>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</si>
  <si>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</si>
  <si>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</si>
  <si>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</si>
  <si>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</si>
  <si>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</si>
  <si>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</si>
  <si>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</si>
  <si>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</si>
  <si>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</si>
  <si>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</si>
  <si>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</si>
  <si>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</si>
  <si>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</si>
  <si>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</si>
  <si>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</si>
  <si>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</si>
  <si>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</si>
  <si>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</si>
  <si>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</si>
  <si>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</si>
  <si>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</si>
  <si>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</si>
  <si>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</si>
  <si>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</si>
  <si>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</si>
  <si>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</si>
  <si>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</si>
  <si>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</si>
  <si>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</si>
  <si>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</si>
  <si>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</si>
  <si>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</si>
  <si>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</si>
  <si>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</si>
  <si>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</si>
  <si>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</si>
  <si>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</si>
  <si>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</si>
  <si>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</si>
  <si>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</si>
  <si>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</si>
  <si>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</si>
  <si>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</si>
  <si>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</si>
  <si>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</si>
  <si>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</si>
  <si>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</si>
  <si>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</si>
  <si>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</si>
  <si>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</si>
  <si>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</si>
  <si>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</si>
  <si>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</si>
  <si>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</si>
  <si>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</si>
  <si>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</si>
  <si>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</si>
  <si>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</si>
  <si>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</si>
  <si>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</si>
  <si>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</si>
  <si>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</si>
  <si>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</si>
  <si>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</si>
  <si>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</si>
  <si>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</si>
  <si>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</si>
  <si>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</si>
  <si>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</si>
  <si>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</si>
  <si>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</si>
  <si>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</si>
  <si>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</si>
  <si>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</si>
  <si>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</si>
  <si>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</si>
  <si>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</si>
  <si>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</si>
  <si>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</si>
  <si>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</si>
  <si>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</si>
  <si>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</si>
  <si>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</si>
  <si>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</si>
  <si>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</si>
  <si>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</si>
  <si>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</si>
  <si>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</si>
  <si>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</si>
  <si>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</si>
  <si>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</si>
  <si>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</si>
  <si>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</si>
  <si>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</si>
  <si>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</si>
  <si>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</si>
  <si>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</si>
  <si>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</si>
  <si>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</si>
  <si>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</si>
  <si>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</si>
  <si>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</si>
  <si>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</si>
  <si>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</si>
  <si>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</si>
  <si>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</si>
  <si>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</si>
  <si>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</si>
  <si>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</si>
  <si>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</si>
  <si>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</si>
  <si>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</si>
  <si>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</si>
  <si>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</si>
  <si>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</si>
  <si>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</si>
  <si>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</si>
  <si>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</si>
  <si>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</si>
  <si>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</si>
  <si>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</si>
  <si>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</si>
  <si>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</si>
  <si>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</si>
  <si>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</si>
  <si>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</si>
  <si>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</si>
  <si>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</si>
  <si>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</si>
  <si>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</si>
  <si>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</si>
  <si>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</si>
  <si>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</si>
  <si>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</si>
  <si>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</si>
  <si>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</si>
  <si>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</si>
  <si>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</si>
  <si>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</si>
  <si>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</si>
  <si>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</si>
  <si>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</si>
  <si>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</si>
  <si>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</si>
  <si>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</si>
  <si>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</si>
  <si>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</si>
  <si>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</si>
  <si>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</si>
  <si>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</si>
  <si>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</si>
  <si>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</si>
  <si>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</si>
  <si>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</si>
  <si>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</si>
  <si>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</si>
  <si>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</si>
  <si>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</si>
  <si>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</si>
  <si>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</si>
  <si>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</si>
  <si>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</si>
  <si>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</si>
  <si>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</si>
  <si>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</si>
  <si>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</si>
  <si>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</si>
  <si>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</si>
  <si>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</si>
  <si>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</si>
  <si>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</si>
  <si>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</si>
  <si>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</si>
  <si>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</si>
  <si>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</si>
  <si>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</si>
  <si>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</si>
  <si>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</si>
  <si>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</si>
  <si>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</si>
  <si>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</si>
  <si>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</si>
  <si>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</si>
  <si>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</si>
  <si>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</si>
  <si>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</si>
  <si>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</si>
  <si>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</si>
  <si>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</si>
  <si>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</si>
  <si>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</si>
  <si>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</si>
  <si>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</si>
  <si>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</si>
  <si>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</si>
  <si>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</si>
  <si>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</si>
  <si>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</si>
  <si>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</si>
  <si>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</si>
  <si>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</si>
  <si>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</si>
  <si>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</si>
  <si>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</si>
  <si>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</si>
  <si>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</si>
  <si>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</si>
  <si>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</si>
  <si>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</si>
  <si>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</si>
  <si>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</si>
  <si>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</si>
  <si>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</si>
  <si>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</si>
  <si>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</si>
  <si>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</si>
  <si>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</si>
  <si>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</si>
  <si>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</si>
  <si>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</si>
  <si>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</si>
  <si>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</si>
  <si>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</si>
  <si>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</si>
  <si>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</si>
  <si>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</si>
  <si>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</si>
  <si>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</si>
  <si>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</si>
  <si>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</si>
  <si>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</si>
  <si>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</si>
  <si>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</si>
  <si>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</si>
  <si>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</si>
  <si>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</si>
  <si>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</si>
  <si>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</si>
  <si>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</si>
  <si>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</si>
  <si>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</si>
  <si>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</si>
  <si>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</si>
  <si>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</si>
  <si>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</si>
  <si>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</si>
  <si>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</si>
  <si>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</si>
  <si>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</si>
  <si>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</si>
  <si>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</si>
  <si>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</si>
  <si>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</si>
  <si>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</si>
  <si>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</si>
  <si>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</si>
  <si>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</si>
  <si>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</si>
  <si>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</si>
  <si>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</si>
  <si>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</si>
  <si>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</si>
  <si>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</si>
  <si>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</si>
  <si>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</si>
  <si>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</si>
  <si>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</si>
  <si>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</si>
  <si>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</si>
  <si>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</si>
  <si>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</si>
  <si>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</si>
  <si>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</si>
  <si>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</si>
  <si>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</si>
  <si>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</si>
  <si>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</si>
  <si>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</si>
  <si>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</si>
  <si>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</si>
  <si>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</si>
  <si>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</si>
  <si>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</si>
  <si>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</si>
  <si>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</si>
  <si>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</si>
  <si>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</si>
  <si>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</si>
  <si>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</si>
  <si>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</si>
  <si>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</si>
  <si>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</si>
  <si>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</si>
  <si>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</si>
  <si>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</si>
  <si>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</si>
  <si>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</si>
  <si>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</si>
  <si>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</si>
  <si>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</si>
  <si>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</si>
  <si>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</si>
  <si>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</si>
  <si>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</si>
  <si>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</si>
  <si>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</si>
  <si>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</si>
  <si>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</si>
  <si>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</si>
  <si>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</si>
  <si>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</si>
  <si>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</si>
  <si>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</si>
  <si>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</si>
  <si>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</si>
  <si>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</si>
  <si>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</si>
  <si>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</si>
  <si>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</si>
  <si>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</si>
  <si>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</si>
  <si>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</si>
  <si>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</si>
  <si>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</si>
  <si>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</si>
  <si>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</si>
  <si>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</si>
  <si>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</si>
  <si>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</si>
  <si>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</si>
  <si>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</si>
  <si>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</si>
  <si>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</si>
  <si>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</si>
  <si>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</si>
  <si>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</si>
  <si>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</si>
  <si>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</si>
  <si>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</si>
  <si>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</si>
  <si>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</si>
  <si>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</si>
  <si>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</si>
  <si>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</si>
  <si>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</si>
  <si>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</si>
  <si>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</si>
  <si>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</si>
  <si>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</si>
  <si>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</si>
  <si>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</si>
  <si>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</si>
  <si>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</si>
  <si>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</si>
  <si>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</si>
  <si>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</si>
  <si>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</si>
  <si>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</si>
  <si>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</si>
  <si>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</si>
  <si>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</si>
  <si>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</si>
  <si>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</si>
  <si>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</si>
  <si>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</si>
  <si>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</si>
  <si>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</si>
  <si>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</si>
  <si>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</si>
  <si>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</si>
  <si>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</si>
  <si>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</si>
  <si>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</si>
  <si>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</si>
  <si>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</si>
  <si>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</si>
  <si>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</si>
  <si>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</si>
  <si>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</si>
  <si>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</si>
  <si>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</si>
  <si>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</si>
  <si>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</si>
  <si>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</si>
  <si>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</si>
  <si>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</si>
  <si>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</si>
  <si>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</si>
  <si>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</si>
  <si>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</si>
  <si>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</si>
  <si>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</si>
  <si>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</si>
  <si>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</si>
  <si>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</si>
  <si>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</si>
  <si>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</si>
  <si>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</si>
  <si>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</si>
  <si>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</si>
  <si>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</si>
  <si>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</si>
  <si>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</si>
  <si>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</si>
  <si>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</si>
  <si>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</si>
  <si>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</si>
  <si>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</si>
  <si>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</si>
  <si>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</si>
  <si>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</si>
  <si>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</si>
  <si>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</si>
  <si>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</si>
  <si>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</si>
  <si>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</si>
  <si>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</si>
  <si>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</si>
  <si>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</si>
  <si>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</si>
  <si>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</si>
  <si>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</si>
  <si>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</si>
  <si>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</si>
  <si>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</si>
  <si>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</si>
  <si>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</si>
  <si>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</si>
  <si>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</si>
  <si>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</si>
  <si>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</si>
  <si>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</si>
  <si>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</si>
  <si>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</si>
  <si>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</si>
  <si>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</si>
  <si>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</si>
  <si>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</si>
  <si>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</si>
  <si>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</si>
  <si>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</si>
  <si>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</si>
  <si>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</si>
  <si>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</si>
  <si>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</si>
  <si>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</si>
  <si>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</si>
  <si>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</si>
  <si>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</si>
  <si>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</si>
  <si>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</si>
  <si>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</si>
  <si>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</si>
  <si>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</si>
  <si>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</si>
  <si>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</si>
  <si>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</si>
  <si>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</si>
  <si>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</si>
  <si>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</si>
  <si>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</si>
  <si>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</si>
  <si>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</si>
  <si>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</si>
  <si>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</si>
  <si>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</si>
  <si>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</si>
  <si>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</si>
  <si>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</si>
  <si>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</si>
  <si>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</si>
  <si>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</si>
  <si>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</si>
  <si>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</si>
  <si>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</si>
  <si>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</si>
  <si>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</si>
  <si>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</si>
  <si>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</si>
  <si>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</si>
  <si>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</si>
  <si>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</si>
  <si>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</si>
  <si>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</si>
  <si>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</si>
  <si>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</si>
  <si>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</si>
  <si>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</si>
  <si>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</si>
  <si>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</si>
  <si>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</si>
  <si>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</si>
  <si>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</si>
  <si>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</si>
  <si>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</si>
  <si>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</si>
  <si>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</si>
  <si>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</si>
  <si>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</si>
  <si>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</si>
  <si>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</si>
  <si>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</si>
  <si>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</si>
  <si>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</si>
  <si>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</si>
  <si>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</si>
  <si>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</si>
  <si>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</si>
  <si>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</si>
  <si>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</si>
  <si>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</si>
  <si>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</si>
  <si>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</si>
  <si>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</si>
  <si>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</si>
  <si>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</si>
  <si>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</si>
  <si>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</si>
  <si>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</si>
  <si>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</si>
  <si>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</si>
  <si>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</si>
  <si>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</si>
  <si>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</si>
  <si>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</si>
  <si>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</si>
  <si>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</si>
  <si>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</si>
  <si>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</si>
  <si>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</si>
  <si>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</si>
  <si>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</si>
  <si>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</si>
  <si>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</si>
  <si>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</si>
  <si>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</si>
  <si>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</si>
  <si>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</si>
  <si>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</si>
  <si>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</si>
  <si>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</si>
  <si>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</si>
  <si>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</si>
  <si>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</si>
  <si>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</si>
  <si>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</si>
  <si>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</si>
  <si>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</si>
  <si>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</si>
  <si>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</si>
  <si>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</si>
  <si>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</si>
  <si>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</si>
  <si>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</si>
  <si>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</si>
  <si>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</si>
  <si>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</si>
  <si>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</si>
  <si>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</si>
  <si>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</si>
  <si>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</si>
  <si>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</si>
  <si>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</si>
  <si>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</si>
  <si>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</si>
  <si>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</si>
  <si>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</si>
  <si>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</si>
  <si>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</si>
  <si>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</si>
  <si>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</si>
  <si>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</si>
  <si>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</si>
  <si>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</si>
  <si>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</si>
  <si>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</si>
  <si>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</si>
  <si>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</si>
  <si>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</si>
  <si>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</si>
  <si>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</si>
  <si>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</si>
  <si>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</si>
  <si>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</si>
  <si>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</si>
  <si>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</si>
  <si>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</si>
  <si>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</si>
  <si>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</si>
  <si>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</si>
  <si>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</si>
  <si>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</si>
  <si>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</si>
  <si>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</si>
  <si>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</si>
  <si>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</si>
  <si>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</si>
  <si>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</si>
  <si>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</si>
  <si>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</si>
  <si>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</si>
  <si>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</si>
  <si>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</si>
  <si>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</si>
  <si>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</si>
  <si>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</si>
  <si>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</si>
  <si>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</si>
  <si>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</si>
  <si>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</si>
  <si>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</si>
  <si>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</si>
  <si>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</si>
  <si>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</si>
  <si>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</si>
  <si>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</si>
  <si>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</si>
  <si>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</si>
  <si>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</si>
  <si>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</si>
  <si>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</si>
  <si>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</si>
  <si>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</si>
  <si>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</si>
  <si>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</si>
  <si>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</si>
  <si>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</si>
  <si>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</si>
  <si>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</si>
  <si>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</si>
  <si>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</si>
  <si>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</si>
  <si>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</si>
  <si>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</si>
  <si>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</si>
  <si>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</si>
  <si>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</si>
  <si>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</si>
  <si>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</si>
  <si>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</si>
  <si>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</si>
  <si>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</si>
  <si>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</si>
  <si>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</si>
  <si>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</si>
  <si>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</si>
  <si>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</si>
  <si>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</si>
  <si>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</si>
  <si>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</si>
  <si>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</si>
  <si>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</si>
  <si>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</si>
  <si>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</si>
  <si>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</si>
  <si>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</si>
  <si>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</si>
  <si>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</si>
  <si>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</si>
  <si>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</si>
  <si>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</si>
  <si>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</si>
  <si>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</si>
  <si>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</si>
  <si>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</si>
  <si>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</si>
  <si>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</si>
  <si>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</si>
  <si>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</si>
  <si>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</si>
  <si>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</si>
  <si>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</si>
  <si>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</si>
  <si>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</si>
  <si>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</si>
  <si>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</si>
  <si>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</si>
  <si>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</si>
  <si>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</si>
  <si>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</si>
  <si>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</si>
  <si>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</si>
  <si>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</si>
  <si>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</si>
  <si>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</si>
  <si>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</si>
  <si>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</si>
  <si>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</si>
  <si>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</si>
  <si>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</si>
  <si>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</si>
  <si>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</si>
  <si>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</si>
  <si>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</si>
  <si>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</si>
  <si>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</si>
  <si>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</si>
  <si>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</si>
  <si>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</si>
  <si>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</si>
  <si>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</si>
  <si>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</si>
  <si>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</si>
  <si>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</si>
  <si>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</si>
  <si>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</si>
  <si>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</si>
  <si>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</si>
  <si>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</si>
  <si>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</si>
  <si>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</si>
  <si>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</si>
  <si>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</si>
  <si>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</si>
  <si>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</si>
  <si>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</si>
  <si>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</si>
  <si>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</si>
  <si>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</si>
  <si>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</si>
  <si>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</si>
  <si>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</si>
  <si>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</si>
  <si>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</si>
  <si>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</si>
  <si>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</si>
  <si>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</si>
  <si>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</si>
  <si>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</si>
  <si>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</si>
  <si>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</si>
  <si>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</si>
  <si>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</si>
  <si>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</si>
  <si>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</si>
  <si>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</si>
  <si>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</si>
  <si>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</si>
  <si>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</si>
  <si>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</si>
  <si>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</si>
  <si>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</si>
  <si>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</si>
  <si>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</si>
  <si>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</si>
  <si>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</si>
  <si>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</si>
  <si>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</si>
  <si>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</si>
  <si>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</si>
  <si>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</si>
  <si>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</si>
  <si>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</si>
  <si>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</si>
  <si>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</si>
  <si>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</si>
  <si>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</si>
  <si>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</si>
  <si>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</si>
  <si>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</si>
  <si>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</si>
  <si>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</si>
  <si>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</si>
  <si>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</si>
  <si>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</si>
  <si>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</si>
  <si>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</si>
  <si>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</si>
  <si>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</si>
  <si>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</si>
  <si>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</si>
  <si>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</si>
  <si>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</si>
  <si>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</si>
  <si>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</si>
  <si>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</si>
  <si>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</si>
  <si>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</si>
  <si>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</si>
  <si>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</si>
  <si>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</si>
  <si>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</si>
  <si>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</si>
  <si>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</si>
  <si>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</si>
  <si>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</si>
  <si>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</si>
  <si>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</si>
  <si>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</si>
  <si>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</si>
  <si>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</si>
  <si>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</si>
  <si>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</si>
  <si>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</si>
  <si>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</si>
  <si>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</si>
  <si>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</si>
  <si>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</si>
  <si>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</si>
  <si>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</si>
  <si>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</si>
  <si>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</si>
  <si>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</si>
  <si>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</si>
  <si>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</si>
  <si>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</si>
  <si>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</si>
  <si>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</si>
  <si>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</si>
  <si>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</si>
  <si>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</si>
  <si>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</si>
  <si>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</si>
  <si>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</si>
  <si>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</si>
  <si>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</si>
  <si>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</si>
  <si>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</si>
  <si>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</si>
  <si>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</si>
  <si>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</si>
  <si>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</si>
  <si>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</si>
  <si>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</si>
  <si>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</si>
  <si>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</si>
  <si>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</si>
  <si>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</si>
  <si>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</si>
  <si>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</si>
  <si>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</si>
  <si>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</si>
  <si>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</si>
  <si>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</si>
  <si>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</si>
  <si>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</si>
  <si>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</si>
  <si>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</si>
  <si>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</si>
  <si>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</si>
  <si>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</si>
  <si>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</si>
  <si>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</si>
  <si>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</si>
  <si>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</si>
  <si>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</si>
  <si>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</si>
  <si>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</si>
  <si>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</si>
  <si>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</si>
  <si>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</si>
  <si>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</si>
  <si>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</si>
  <si>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</si>
  <si>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</si>
  <si>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</si>
  <si>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</si>
  <si>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</si>
  <si>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</si>
  <si>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</si>
  <si>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</si>
  <si>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</si>
  <si>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</si>
  <si>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</si>
  <si>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</si>
  <si>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</si>
  <si>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</si>
  <si>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</si>
  <si>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</si>
  <si>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</si>
  <si>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</si>
  <si>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</si>
  <si>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</si>
  <si>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</si>
  <si>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</si>
  <si>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</si>
  <si>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</si>
  <si>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</si>
  <si>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</si>
  <si>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</si>
  <si>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</si>
  <si>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</si>
  <si>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</si>
  <si>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</si>
  <si>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</si>
  <si>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</si>
  <si>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</si>
  <si>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</si>
  <si>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</si>
  <si>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</si>
  <si>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</si>
  <si>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</si>
  <si>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</si>
  <si>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</si>
  <si>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</si>
  <si>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</si>
  <si>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</si>
  <si>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</si>
  <si>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</si>
  <si>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</si>
  <si>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</si>
  <si>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</si>
  <si>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</si>
  <si>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</si>
  <si>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</si>
  <si>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</si>
  <si>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</si>
  <si>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</si>
  <si>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</si>
  <si>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</si>
  <si>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</si>
  <si>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</si>
  <si>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</si>
  <si>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</si>
  <si>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</si>
  <si>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</si>
  <si>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</si>
  <si>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</si>
  <si>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</si>
  <si>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</si>
  <si>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</si>
  <si>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</si>
  <si>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</si>
  <si>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</si>
  <si>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</si>
  <si>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</si>
  <si>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</si>
  <si>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</si>
  <si>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</si>
  <si>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</si>
  <si>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</si>
  <si>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</si>
  <si>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</si>
  <si>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</si>
  <si>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</si>
  <si>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</si>
  <si>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</si>
  <si>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</si>
  <si>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</si>
  <si>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</si>
  <si>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</si>
  <si>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</si>
  <si>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</si>
  <si>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</si>
  <si>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</si>
  <si>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</si>
  <si>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</si>
  <si>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</si>
  <si>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</si>
  <si>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</si>
  <si>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</si>
  <si>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</si>
  <si>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</si>
  <si>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</si>
  <si>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</si>
  <si>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</si>
  <si>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</si>
  <si>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</si>
  <si>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</si>
  <si>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</si>
  <si>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</si>
  <si>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</si>
  <si>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</si>
  <si>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</si>
  <si>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</si>
  <si>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</si>
  <si>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</si>
  <si>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</si>
  <si>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</si>
  <si>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</si>
  <si>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</si>
  <si>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</si>
  <si>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</si>
  <si>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</si>
  <si>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</si>
  <si>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</si>
  <si>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</si>
  <si>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</si>
  <si>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</si>
  <si>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</si>
  <si>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</si>
  <si>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</si>
  <si>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</si>
  <si>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</si>
  <si>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</si>
  <si>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</si>
  <si>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</si>
  <si>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</si>
  <si>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</si>
  <si>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</si>
  <si>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</si>
  <si>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</si>
  <si>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</si>
  <si>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</si>
  <si>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</si>
  <si>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</si>
  <si>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</si>
  <si>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</si>
  <si>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</si>
  <si>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</si>
  <si>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</si>
  <si>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</si>
  <si>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</si>
  <si>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</si>
  <si>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</si>
  <si>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</si>
  <si>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</si>
  <si>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</si>
  <si>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</si>
  <si>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</si>
  <si>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</si>
  <si>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</si>
  <si>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</si>
  <si>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</si>
  <si>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</si>
  <si>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</si>
  <si>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</si>
  <si>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</si>
  <si>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</si>
  <si>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</si>
  <si>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</si>
  <si>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</si>
  <si>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</si>
  <si>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</si>
  <si>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</si>
  <si>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</si>
  <si>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</si>
  <si>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</si>
  <si>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</si>
  <si>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</si>
  <si>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</si>
  <si>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</si>
  <si>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</si>
  <si>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</si>
  <si>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</si>
  <si>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</si>
  <si>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</si>
  <si>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</si>
  <si>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</si>
  <si>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</si>
  <si>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</si>
  <si>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</si>
  <si>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</si>
  <si>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</si>
  <si>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</si>
  <si>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</si>
  <si>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</si>
  <si>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</si>
  <si>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</si>
  <si>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</si>
  <si>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</si>
  <si>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</si>
  <si>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</si>
  <si>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</si>
  <si>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</si>
  <si>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</si>
  <si>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</si>
  <si>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</si>
  <si>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</si>
  <si>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</si>
  <si>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</si>
  <si>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</si>
  <si>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</si>
  <si>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</si>
  <si>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</si>
  <si>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</si>
  <si>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</si>
  <si>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</si>
  <si>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</si>
  <si>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</si>
  <si>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</si>
  <si>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</si>
  <si>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</si>
  <si>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</si>
  <si>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</si>
  <si>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</si>
  <si>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</si>
  <si>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</si>
  <si>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</si>
  <si>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</si>
  <si>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</si>
  <si>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</si>
  <si>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</si>
  <si>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</si>
  <si>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</si>
  <si>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</si>
  <si>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</si>
  <si>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</si>
  <si>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</si>
  <si>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</si>
  <si>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</si>
  <si>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</si>
  <si>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</si>
  <si>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</si>
  <si>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</si>
  <si>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</si>
  <si>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</si>
  <si>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</si>
  <si>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</si>
  <si>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</si>
  <si>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</si>
  <si>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</si>
  <si>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</si>
  <si>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</si>
  <si>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</si>
  <si>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</si>
  <si>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</si>
  <si>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</si>
  <si>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</si>
  <si>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</si>
  <si>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</si>
  <si>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</si>
  <si>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</si>
  <si>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</si>
  <si>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</si>
  <si>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</si>
  <si>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</si>
  <si>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</si>
  <si>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</si>
  <si>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</si>
  <si>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</si>
  <si>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</si>
  <si>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</si>
  <si>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</si>
  <si>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</si>
  <si>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</si>
  <si>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</si>
  <si>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</si>
  <si>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</si>
  <si>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</si>
  <si>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</si>
  <si>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</si>
  <si>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</si>
  <si>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</si>
  <si>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</si>
  <si>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</si>
  <si>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</si>
  <si>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</si>
  <si>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</si>
  <si>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</si>
  <si>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</si>
  <si>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</si>
  <si>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</si>
  <si>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</si>
  <si>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</si>
  <si>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</si>
  <si>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</si>
  <si>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</si>
  <si>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</si>
  <si>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</si>
  <si>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</si>
  <si>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</si>
  <si>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</si>
  <si>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</si>
  <si>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</si>
  <si>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</si>
  <si>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</si>
  <si>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</si>
  <si>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</si>
  <si>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</si>
  <si>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</si>
  <si>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</si>
  <si>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</si>
  <si>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</si>
  <si>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</si>
  <si>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</si>
  <si>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</si>
  <si>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</si>
  <si>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</si>
  <si>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</si>
  <si>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</si>
  <si>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</si>
  <si>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</si>
  <si>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</si>
  <si>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</si>
  <si>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</si>
  <si>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</si>
  <si>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</si>
  <si>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</si>
  <si>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</si>
  <si>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</si>
  <si>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</si>
  <si>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</si>
  <si>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</si>
  <si>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</si>
  <si>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</si>
  <si>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</si>
  <si>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</si>
  <si>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</si>
  <si>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</si>
  <si>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</si>
  <si>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</si>
  <si>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</si>
  <si>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</si>
  <si>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</si>
  <si>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</si>
  <si>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</si>
  <si>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</si>
  <si>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</si>
  <si>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</si>
  <si>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</si>
  <si>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</si>
  <si>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</si>
  <si>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</si>
  <si>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</si>
  <si>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</si>
  <si>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</si>
  <si>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</si>
  <si>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</si>
  <si>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</si>
  <si>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</si>
  <si>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</si>
  <si>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</si>
  <si>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</si>
  <si>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</si>
  <si>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</si>
  <si>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</si>
  <si>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</si>
  <si>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</si>
  <si>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</si>
  <si>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</si>
  <si>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</si>
  <si>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</si>
  <si>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</si>
  <si>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</si>
  <si>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</si>
  <si>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</si>
  <si>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</si>
  <si>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</si>
  <si>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</si>
  <si>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</si>
  <si>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</si>
  <si>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</si>
  <si>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</si>
  <si>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</si>
  <si>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</si>
  <si>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</si>
  <si>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</si>
  <si>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</si>
  <si>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</si>
  <si>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</si>
  <si>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</si>
  <si>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</si>
  <si>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</si>
  <si>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</si>
  <si>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</si>
  <si>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</si>
  <si>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</si>
  <si>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</si>
  <si>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</si>
  <si>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</si>
  <si>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</si>
  <si>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</si>
  <si>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</si>
  <si>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</si>
  <si>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</si>
  <si>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</si>
  <si>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</si>
  <si>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</si>
  <si>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</si>
  <si>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</si>
  <si>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</si>
  <si>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</si>
  <si>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</si>
  <si>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</si>
  <si>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</si>
  <si>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</si>
  <si>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</si>
  <si>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</si>
  <si>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</si>
  <si>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</si>
  <si>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</si>
  <si>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</si>
  <si>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</si>
  <si>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</si>
  <si>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</si>
  <si>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</si>
  <si>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</si>
  <si>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</si>
  <si>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</si>
  <si>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</si>
  <si>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</si>
  <si>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</si>
  <si>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</si>
  <si>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</si>
  <si>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</si>
  <si>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</si>
  <si>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</si>
  <si>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</si>
  <si>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</si>
  <si>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</si>
  <si>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</si>
  <si>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</si>
  <si>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</si>
  <si>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</si>
  <si>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</si>
  <si>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</si>
  <si>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</si>
  <si>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</si>
  <si>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</si>
  <si>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</si>
  <si>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</si>
  <si>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</si>
  <si>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</si>
  <si>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</si>
  <si>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</si>
  <si>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</si>
  <si>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</si>
  <si>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</si>
  <si>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</si>
  <si>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</si>
  <si>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</si>
  <si>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</si>
  <si>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</si>
  <si>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</si>
  <si>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</si>
  <si>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</si>
  <si>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</si>
  <si>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</si>
  <si>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</si>
  <si>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</si>
  <si>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</si>
  <si>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</si>
  <si>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</si>
  <si>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</si>
  <si>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</si>
  <si>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</si>
  <si>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</si>
  <si>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</si>
  <si>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</si>
  <si>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</si>
  <si>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</si>
  <si>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</si>
  <si>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</si>
  <si>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</si>
  <si>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</si>
  <si>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</si>
  <si>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</si>
  <si>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</si>
  <si>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</si>
  <si>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</si>
  <si>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</si>
  <si>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</si>
  <si>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</si>
  <si>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</si>
  <si>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</si>
  <si>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</si>
  <si>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</si>
  <si>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</si>
  <si>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</si>
  <si>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</si>
  <si>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</si>
  <si>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</si>
  <si>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</si>
  <si>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</si>
  <si>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</si>
  <si>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</si>
  <si>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</si>
  <si>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</si>
  <si>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</si>
  <si>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</si>
  <si>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</si>
  <si>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</si>
  <si>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</si>
  <si>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</si>
  <si>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</si>
  <si>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</si>
  <si>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</si>
  <si>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</si>
  <si>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</si>
  <si>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</si>
  <si>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</si>
  <si>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</si>
  <si>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</si>
  <si>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</si>
  <si>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</si>
  <si>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</si>
  <si>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</si>
  <si>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</si>
  <si>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</si>
  <si>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</si>
  <si>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</si>
  <si>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</si>
  <si>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</si>
  <si>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</si>
  <si>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</si>
  <si>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</si>
  <si>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</si>
  <si>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</si>
  <si>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</si>
  <si>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</si>
  <si>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</si>
  <si>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</si>
  <si>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</si>
  <si>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</si>
  <si>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</si>
  <si>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</si>
  <si>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</si>
  <si>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</si>
  <si>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</si>
  <si>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</si>
  <si>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</si>
  <si>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</si>
  <si>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</si>
  <si>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</si>
  <si>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</si>
  <si>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</si>
  <si>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</si>
  <si>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</si>
  <si>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</si>
  <si>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</si>
  <si>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</si>
  <si>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</si>
  <si>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</si>
  <si>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</si>
  <si>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</si>
  <si>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</si>
  <si>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</si>
  <si>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</si>
  <si>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</si>
  <si>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</si>
  <si>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</si>
  <si>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</si>
  <si>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</si>
  <si>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</si>
  <si>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</si>
  <si>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</si>
  <si>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</si>
  <si>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</si>
  <si>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</si>
  <si>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</si>
  <si>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</si>
  <si>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</si>
  <si>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</si>
  <si>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</si>
  <si>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</si>
  <si>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</si>
  <si>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</si>
  <si>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</si>
  <si>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</si>
  <si>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</si>
  <si>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</si>
  <si>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</si>
  <si>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</si>
  <si>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</si>
  <si>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</si>
  <si>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</si>
  <si>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</si>
  <si>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</si>
  <si>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</si>
  <si>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</si>
  <si>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</si>
  <si>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</si>
  <si>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</si>
  <si>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</si>
  <si>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</si>
  <si>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</si>
  <si>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</si>
  <si>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</si>
  <si>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</si>
  <si>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</si>
  <si>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</si>
  <si>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</si>
  <si>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</si>
  <si>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</si>
  <si>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</si>
  <si>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</si>
  <si>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</si>
  <si>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</si>
  <si>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</si>
  <si>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</si>
  <si>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</si>
  <si>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</si>
  <si>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</si>
  <si>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</si>
  <si>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</si>
  <si>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</si>
  <si>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</si>
  <si>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</si>
  <si>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</si>
  <si>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</si>
  <si>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</si>
  <si>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</si>
  <si>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</si>
  <si>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</si>
  <si>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</si>
  <si>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</si>
  <si>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</si>
  <si>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</si>
  <si>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</si>
  <si>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</si>
  <si>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</si>
  <si>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</si>
  <si>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</si>
  <si>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</si>
  <si>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</si>
  <si>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</si>
  <si>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</si>
  <si>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</si>
  <si>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</si>
  <si>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</si>
  <si>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</si>
  <si>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</si>
  <si>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</si>
  <si>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</si>
  <si>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</si>
  <si>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</si>
  <si>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</si>
  <si>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</si>
  <si>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</si>
  <si>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</si>
  <si>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</si>
  <si>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</si>
  <si>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</si>
  <si>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</si>
  <si>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</si>
  <si>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</si>
  <si>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</si>
  <si>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</si>
  <si>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</si>
  <si>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</si>
  <si>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</si>
  <si>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</si>
  <si>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</si>
  <si>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</si>
  <si>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</si>
  <si>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</si>
  <si>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</si>
  <si>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</si>
  <si>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</si>
  <si>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</si>
  <si>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</si>
  <si>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</si>
  <si>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</si>
  <si>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</si>
  <si>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</si>
  <si>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</si>
  <si>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</si>
  <si>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</si>
  <si>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</si>
  <si>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</si>
  <si>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</si>
  <si>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</si>
  <si>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</si>
  <si>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</si>
  <si>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</si>
  <si>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</si>
  <si>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</si>
  <si>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</si>
  <si>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</si>
  <si>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</si>
  <si>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</si>
  <si>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</si>
  <si>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</si>
  <si>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</si>
  <si>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</si>
  <si>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</si>
  <si>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</si>
  <si>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</si>
  <si>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</si>
  <si>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</si>
  <si>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</si>
  <si>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</si>
  <si>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</si>
  <si>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</si>
  <si>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</si>
  <si>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</si>
  <si>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</si>
  <si>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</si>
  <si>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</si>
  <si>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</si>
  <si>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</si>
  <si>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</si>
  <si>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</si>
  <si>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</si>
  <si>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</si>
  <si>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</si>
  <si>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</si>
  <si>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</si>
  <si>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</si>
  <si>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</si>
  <si>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</si>
  <si>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</si>
  <si>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</si>
  <si>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</si>
  <si>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</si>
  <si>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</si>
  <si>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</si>
  <si>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</si>
  <si>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</si>
  <si>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</si>
  <si>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</si>
  <si>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</si>
  <si>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</si>
  <si>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</si>
  <si>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</si>
  <si>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</si>
  <si>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</si>
  <si>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</si>
  <si>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</si>
  <si>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</si>
  <si>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</si>
  <si>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</si>
  <si>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</si>
  <si>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</si>
  <si>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</si>
  <si>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</si>
  <si>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</si>
  <si>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</si>
  <si>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</si>
  <si>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</si>
  <si>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</si>
  <si>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</si>
  <si>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</si>
  <si>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</si>
  <si>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</si>
  <si>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</si>
  <si>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</si>
  <si>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</si>
  <si>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</si>
  <si>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</si>
  <si>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</si>
  <si>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</si>
  <si>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</si>
  <si>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</si>
  <si>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</si>
  <si>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</si>
  <si>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</si>
  <si>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</si>
  <si>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</si>
  <si>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</si>
  <si>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</si>
  <si>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</si>
  <si>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</si>
  <si>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</si>
  <si>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</si>
  <si>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</si>
  <si>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</si>
  <si>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</si>
  <si>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</si>
  <si>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</si>
  <si>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</si>
  <si>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</si>
  <si>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</si>
  <si>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</si>
  <si>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</si>
  <si>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</si>
  <si>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</si>
  <si>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</si>
  <si>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</si>
  <si>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</si>
  <si>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</si>
  <si>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</si>
  <si>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</si>
  <si>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</si>
  <si>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</si>
  <si>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</si>
  <si>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</si>
  <si>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</si>
  <si>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</si>
  <si>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</si>
  <si>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</si>
  <si>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</si>
  <si>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</si>
  <si>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</si>
  <si>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</si>
  <si>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</si>
  <si>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</si>
  <si>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</si>
  <si>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</si>
  <si>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</si>
  <si>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</si>
  <si>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</si>
  <si>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</si>
  <si>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</si>
  <si>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</si>
  <si>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</si>
  <si>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</si>
  <si>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</si>
  <si>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</si>
  <si>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</si>
  <si>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</si>
  <si>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</si>
  <si>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</si>
  <si>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</si>
  <si>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</si>
  <si>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</si>
  <si>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</si>
  <si>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</si>
  <si>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</si>
  <si>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</si>
  <si>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</si>
  <si>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</si>
  <si>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</si>
  <si>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</si>
  <si>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</si>
  <si>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</si>
  <si>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</si>
  <si>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</si>
  <si>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</si>
  <si>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</si>
  <si>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</si>
  <si>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</si>
  <si>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</si>
  <si>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</si>
  <si>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</si>
  <si>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</si>
  <si>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</si>
  <si>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</si>
  <si>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</si>
  <si>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</si>
  <si>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</si>
  <si>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</si>
  <si>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</si>
  <si>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</si>
  <si>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</si>
  <si>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</si>
  <si>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</si>
  <si>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</si>
  <si>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</si>
  <si>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</si>
  <si>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</si>
  <si>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</si>
  <si>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</si>
  <si>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</si>
  <si>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</si>
  <si>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</si>
  <si>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</si>
  <si>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</si>
  <si>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</si>
  <si>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</si>
  <si>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</si>
  <si>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</si>
  <si>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</si>
  <si>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</si>
  <si>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</si>
  <si>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</si>
  <si>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</si>
  <si>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</si>
  <si>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</si>
  <si>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</si>
  <si>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</si>
  <si>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</si>
  <si>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</si>
  <si>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</si>
  <si>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</si>
  <si>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</si>
  <si>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</si>
  <si>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</si>
  <si>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</si>
  <si>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</si>
  <si>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</si>
  <si>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</si>
  <si>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</si>
  <si>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</si>
  <si>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</si>
  <si>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</si>
  <si>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</si>
  <si>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</si>
  <si>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</si>
  <si>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</si>
  <si>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</si>
  <si>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</si>
  <si>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</si>
  <si>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</si>
  <si>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</si>
  <si>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</si>
  <si>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</si>
  <si>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</si>
  <si>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</si>
  <si>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</si>
  <si>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</si>
  <si>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</si>
  <si>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</si>
  <si>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</si>
  <si>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</si>
  <si>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</si>
  <si>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</si>
  <si>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</si>
  <si>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</si>
  <si>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</si>
  <si>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</si>
  <si>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</si>
  <si>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</si>
  <si>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</si>
  <si>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</si>
  <si>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</si>
  <si>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</si>
  <si>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</si>
  <si>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</si>
  <si>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</si>
  <si>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</si>
  <si>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</si>
  <si>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</si>
  <si>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</si>
  <si>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</si>
  <si>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</si>
  <si>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</si>
  <si>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</si>
  <si>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</si>
  <si>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</si>
  <si>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</si>
  <si>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</si>
  <si>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</si>
  <si>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</si>
  <si>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</si>
  <si>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</si>
  <si>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</si>
  <si>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</si>
  <si>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</si>
  <si>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</si>
  <si>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</si>
  <si>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</si>
  <si>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</si>
  <si>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</si>
  <si>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</si>
  <si>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</si>
  <si>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</si>
  <si>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</si>
  <si>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</si>
  <si>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</si>
  <si>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</si>
  <si>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</si>
  <si>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</si>
  <si>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</si>
  <si>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</si>
  <si>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</si>
  <si>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</si>
  <si>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</si>
  <si>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</si>
  <si>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</si>
  <si>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</si>
  <si>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</si>
  <si>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</si>
  <si>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</si>
  <si>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</si>
  <si>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</si>
  <si>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</si>
  <si>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</si>
  <si>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</si>
  <si>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</si>
  <si>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</si>
  <si>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</si>
  <si>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</si>
  <si>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</si>
  <si>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</si>
  <si>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</si>
  <si>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</si>
  <si>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</si>
  <si>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</si>
  <si>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</si>
  <si>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</si>
  <si>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</si>
  <si>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</si>
  <si>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</si>
  <si>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</si>
  <si>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</si>
  <si>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</si>
  <si>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</si>
  <si>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</si>
  <si>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</si>
  <si>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</si>
  <si>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</si>
  <si>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</si>
  <si>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</si>
  <si>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</si>
  <si>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</si>
  <si>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</si>
  <si>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</si>
  <si>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</si>
  <si>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</si>
  <si>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</si>
  <si>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</si>
  <si>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</si>
  <si>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</si>
  <si>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</si>
  <si>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</si>
  <si>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</si>
  <si>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</si>
  <si>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</si>
  <si>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</si>
  <si>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</si>
  <si>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</si>
  <si>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</si>
  <si>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</si>
  <si>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</si>
  <si>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</si>
  <si>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</si>
  <si>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</si>
  <si>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</si>
  <si>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</si>
  <si>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</si>
  <si>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</si>
  <si>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</si>
  <si>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</si>
  <si>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</si>
  <si>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</si>
  <si>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</si>
  <si>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</si>
  <si>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</si>
  <si>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</si>
  <si>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</si>
  <si>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</si>
  <si>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</si>
  <si>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</si>
  <si>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</si>
  <si>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</si>
  <si>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</si>
  <si>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</si>
  <si>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</si>
  <si>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</si>
  <si>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</si>
  <si>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</si>
  <si>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</si>
  <si>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</si>
  <si>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</si>
  <si>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</si>
  <si>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</si>
  <si>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</si>
  <si>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</si>
  <si>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</si>
  <si>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</si>
  <si>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</si>
  <si>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</si>
  <si>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</si>
  <si>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</si>
  <si>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</si>
  <si>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</si>
  <si>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</si>
  <si>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</si>
  <si>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</si>
  <si>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</si>
  <si>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</si>
  <si>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</si>
  <si>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</si>
  <si>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</si>
  <si>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</si>
  <si>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</si>
  <si>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</si>
  <si>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</si>
  <si>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</si>
  <si>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</si>
  <si>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</si>
  <si>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</si>
  <si>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</si>
  <si>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</si>
  <si>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</si>
  <si>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</si>
  <si>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</si>
  <si>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</si>
  <si>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</si>
  <si>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</si>
  <si>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</si>
  <si>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</si>
  <si>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</si>
  <si>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</si>
  <si>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</si>
  <si>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</si>
  <si>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</si>
  <si>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</si>
  <si>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</si>
  <si>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</si>
  <si>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</si>
  <si>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</si>
  <si>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</si>
  <si>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</si>
  <si>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</si>
  <si>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</si>
  <si>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</si>
  <si>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</si>
  <si>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</si>
  <si>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</si>
  <si>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</si>
  <si>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</si>
  <si>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</si>
  <si>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</si>
  <si>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</si>
  <si>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</si>
  <si>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</si>
  <si>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</si>
  <si>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</si>
  <si>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</si>
  <si>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</si>
  <si>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</si>
  <si>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</si>
  <si>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</si>
  <si>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</si>
  <si>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</si>
  <si>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</si>
  <si>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</si>
  <si>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</si>
  <si>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</si>
  <si>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</si>
  <si>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</si>
  <si>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</si>
  <si>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</si>
  <si>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</si>
  <si>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</si>
  <si>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</si>
  <si>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</si>
  <si>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</si>
  <si>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</si>
  <si>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</si>
  <si>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</si>
  <si>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</si>
  <si>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</si>
  <si>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</si>
  <si>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</si>
  <si>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</si>
  <si>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</si>
  <si>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</si>
  <si>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</si>
  <si>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</si>
  <si>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</si>
  <si>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</si>
  <si>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</si>
  <si>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</si>
  <si>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</si>
  <si>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</si>
  <si>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</si>
  <si>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</si>
  <si>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</si>
  <si>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</si>
  <si>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</si>
  <si>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</si>
  <si>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</si>
  <si>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</si>
  <si>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</si>
  <si>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</si>
  <si>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</si>
  <si>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</si>
  <si>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</si>
  <si>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</si>
  <si>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</si>
  <si>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</si>
  <si>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</si>
  <si>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</si>
  <si>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</si>
  <si>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</si>
  <si>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</si>
  <si>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</si>
  <si>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</si>
  <si>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</si>
  <si>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</si>
  <si>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</si>
  <si>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</si>
  <si>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</si>
  <si>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</si>
  <si>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</si>
  <si>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</si>
  <si>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</si>
  <si>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</si>
  <si>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</si>
  <si>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</si>
  <si>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</si>
  <si>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</si>
  <si>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</si>
  <si>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</si>
  <si>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</si>
  <si>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</si>
  <si>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</si>
  <si>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</si>
  <si>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</si>
  <si>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</si>
  <si>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</si>
  <si>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</si>
  <si>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</si>
  <si>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</si>
  <si>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</si>
  <si>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</si>
  <si>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</si>
  <si>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</si>
  <si>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</si>
  <si>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</si>
  <si>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</si>
  <si>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</si>
  <si>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</si>
  <si>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</si>
  <si>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</si>
  <si>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</si>
  <si>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</si>
  <si>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</si>
  <si>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</si>
  <si>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</si>
  <si>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</si>
  <si>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</si>
  <si>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</si>
  <si>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</si>
  <si>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</si>
  <si>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</si>
  <si>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</si>
  <si>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</si>
  <si>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</si>
  <si>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</si>
  <si>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</si>
  <si>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</si>
  <si>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</si>
  <si>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</si>
  <si>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</si>
  <si>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</si>
  <si>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</si>
  <si>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</si>
  <si>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</si>
  <si>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</si>
  <si>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</si>
  <si>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</si>
  <si>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</si>
  <si>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</si>
  <si>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</si>
  <si>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</si>
  <si>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</si>
  <si>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</si>
  <si>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</si>
  <si>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</si>
  <si>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</si>
  <si>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</si>
  <si>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</si>
  <si>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</si>
  <si>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</si>
  <si>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</si>
  <si>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</si>
  <si>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</si>
  <si>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</si>
  <si>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</si>
  <si>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</si>
  <si>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</si>
  <si>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</si>
  <si>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</si>
  <si>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</si>
  <si>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</si>
  <si>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</si>
  <si>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</si>
  <si>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</si>
  <si>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</si>
  <si>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</si>
  <si>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</si>
  <si>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</si>
  <si>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</si>
  <si>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</si>
  <si>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</si>
  <si>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</si>
  <si>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</si>
  <si>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</si>
  <si>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</si>
  <si>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</si>
  <si>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</si>
  <si>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</si>
  <si>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</si>
  <si>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</si>
  <si>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</si>
  <si>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</si>
  <si>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</si>
  <si>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</si>
  <si>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</si>
  <si>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</si>
  <si>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</si>
  <si>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</si>
  <si>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</si>
  <si>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</si>
  <si>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</si>
  <si>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</si>
  <si>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</si>
  <si>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</si>
  <si>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</si>
  <si>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</si>
  <si>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</si>
  <si>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</si>
  <si>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</si>
  <si>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</si>
  <si>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</si>
  <si>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</si>
  <si>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</si>
  <si>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</si>
  <si>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</si>
  <si>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</si>
  <si>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</si>
  <si>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</si>
  <si>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</si>
  <si>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</si>
  <si>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</si>
  <si>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</si>
  <si>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</si>
  <si>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</si>
  <si>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</si>
  <si>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</si>
  <si>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</si>
  <si>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</si>
  <si>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</si>
  <si>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</si>
  <si>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</si>
  <si>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</si>
  <si>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</si>
  <si>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</si>
  <si>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</si>
  <si>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</si>
  <si>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</si>
  <si>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</si>
  <si>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</si>
  <si>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</si>
  <si>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</si>
  <si>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</si>
  <si>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</si>
  <si>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</si>
  <si>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</si>
  <si>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</si>
  <si>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</si>
  <si>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</si>
  <si>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</si>
  <si>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</si>
  <si>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</si>
  <si>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</si>
  <si>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</si>
  <si>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</si>
  <si>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</si>
  <si>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</si>
  <si>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</si>
  <si>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</si>
  <si>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</si>
  <si>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</si>
  <si>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</si>
  <si>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</si>
  <si>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</si>
  <si>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</si>
  <si>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</si>
  <si>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</si>
  <si>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</si>
  <si>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</si>
  <si>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</si>
  <si>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</si>
  <si>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</si>
  <si>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</si>
  <si>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</si>
  <si>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</si>
  <si>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</si>
  <si>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</si>
  <si>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</si>
  <si>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</si>
  <si>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</si>
  <si>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</si>
  <si>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</si>
  <si>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</si>
  <si>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</si>
  <si>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</si>
  <si>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</si>
  <si>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</si>
  <si>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</si>
  <si>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</si>
  <si>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</si>
  <si>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</si>
  <si>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</si>
  <si>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</si>
  <si>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</si>
  <si>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</si>
  <si>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</si>
  <si>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</si>
  <si>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</si>
  <si>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</si>
  <si>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</si>
  <si>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</si>
  <si>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</si>
  <si>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</si>
  <si>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</si>
  <si>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</si>
  <si>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</si>
  <si>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</si>
  <si>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</si>
  <si>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</si>
  <si>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</si>
  <si>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</si>
  <si>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</si>
  <si>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</si>
  <si>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</si>
  <si>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</si>
  <si>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</si>
  <si>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</si>
  <si>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</si>
  <si>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</si>
  <si>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</si>
  <si>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</si>
  <si>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</si>
  <si>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</si>
  <si>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</si>
  <si>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</si>
  <si>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</si>
  <si>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</si>
  <si>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</si>
  <si>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</si>
  <si>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</si>
  <si>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</si>
  <si>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</si>
  <si>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</si>
  <si>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</si>
  <si>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</si>
  <si>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</si>
  <si>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</si>
  <si>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</si>
  <si>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</si>
  <si>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</si>
  <si>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</si>
  <si>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</si>
  <si>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</si>
  <si>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</si>
  <si>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</si>
  <si>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</si>
  <si>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</si>
  <si>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</si>
  <si>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</si>
  <si>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</si>
  <si>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</si>
  <si>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</si>
  <si>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</si>
  <si>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</si>
  <si>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</si>
  <si>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</si>
  <si>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</si>
  <si>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</si>
  <si>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</si>
  <si>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</si>
  <si>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</si>
  <si>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</si>
  <si>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</si>
  <si>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</si>
  <si>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</si>
  <si>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</si>
  <si>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</si>
  <si>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</si>
  <si>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</si>
  <si>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</si>
  <si>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</si>
  <si>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</si>
  <si>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</si>
  <si>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</si>
  <si>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</si>
  <si>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</si>
  <si>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</si>
  <si>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</si>
  <si>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</si>
  <si>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</si>
  <si>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</si>
  <si>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</si>
  <si>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</si>
  <si>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</si>
  <si>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</si>
  <si>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</si>
  <si>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</si>
  <si>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</si>
  <si>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</si>
  <si>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</si>
  <si>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</si>
  <si>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</si>
  <si>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</si>
  <si>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</si>
  <si>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</si>
  <si>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</si>
  <si>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</si>
  <si>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</si>
  <si>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</si>
  <si>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</si>
  <si>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</si>
  <si>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</si>
  <si>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</si>
  <si>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</si>
  <si>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</si>
  <si>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</si>
  <si>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</si>
  <si>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</si>
  <si>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</si>
  <si>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</si>
  <si>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</si>
  <si>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</si>
  <si>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</si>
  <si>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</si>
  <si>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</si>
  <si>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</si>
  <si>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</si>
  <si>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</si>
  <si>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</si>
  <si>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</si>
  <si>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</si>
  <si>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</si>
  <si>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</si>
  <si>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</si>
  <si>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</si>
  <si>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</si>
  <si>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</si>
  <si>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</si>
  <si>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</si>
  <si>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</si>
  <si>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</si>
  <si>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</si>
  <si>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</si>
  <si>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</si>
  <si>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</si>
  <si>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</si>
  <si>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</si>
  <si>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</si>
  <si>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</si>
  <si>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</si>
  <si>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</si>
  <si>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</si>
  <si>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</si>
  <si>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</si>
  <si>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</si>
  <si>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</si>
  <si>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</si>
  <si>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</si>
  <si>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</si>
  <si>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</si>
  <si>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</si>
  <si>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</si>
  <si>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</si>
  <si>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</si>
  <si>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</si>
  <si>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</si>
  <si>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</si>
  <si>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</si>
  <si>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</si>
  <si>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</si>
  <si>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</si>
  <si>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</si>
  <si>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</si>
  <si>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</si>
  <si>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</si>
  <si>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</si>
  <si>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</si>
  <si>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</si>
  <si>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</si>
  <si>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</si>
  <si>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</si>
  <si>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</si>
  <si>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</si>
  <si>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</si>
  <si>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</si>
  <si>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</si>
  <si>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</si>
  <si>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</si>
  <si>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</si>
  <si>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</si>
  <si>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</si>
  <si>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</si>
  <si>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</si>
  <si>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</si>
  <si>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</si>
  <si>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</si>
  <si>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</si>
  <si>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</si>
  <si>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</si>
  <si>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</si>
  <si>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</si>
  <si>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</si>
  <si>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</si>
  <si>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</si>
  <si>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</si>
  <si>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</si>
  <si>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</si>
  <si>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</si>
  <si>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</si>
  <si>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</si>
  <si>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</si>
  <si>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</si>
  <si>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</si>
  <si>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</si>
  <si>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</si>
  <si>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</si>
  <si>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</si>
  <si>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</si>
  <si>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</si>
  <si>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</si>
  <si>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</si>
  <si>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</si>
  <si>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</si>
  <si>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</si>
  <si>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</si>
  <si>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</si>
  <si>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</si>
  <si>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</si>
  <si>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</si>
  <si>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</si>
  <si>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</si>
  <si>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</si>
  <si>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</si>
  <si>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</si>
  <si>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</si>
  <si>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</si>
  <si>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</si>
  <si>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</si>
  <si>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</si>
  <si>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</si>
  <si>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</si>
  <si>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</si>
  <si>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</si>
  <si>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</si>
  <si>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</si>
  <si>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</si>
  <si>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</si>
  <si>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</si>
  <si>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</si>
  <si>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</si>
  <si>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</si>
  <si>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</si>
  <si>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</si>
  <si>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</si>
  <si>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</si>
  <si>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</si>
  <si>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</si>
  <si>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</si>
  <si>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</si>
  <si>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</si>
  <si>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</si>
  <si>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</si>
  <si>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</si>
  <si>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</si>
  <si>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</si>
  <si>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</si>
  <si>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</si>
  <si>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</si>
  <si>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</si>
  <si>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</si>
  <si>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</si>
  <si>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</si>
  <si>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</si>
  <si>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</si>
  <si>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</si>
  <si>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</si>
  <si>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</si>
  <si>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</si>
  <si>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</si>
  <si>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</si>
  <si>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</si>
  <si>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</si>
  <si>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</si>
  <si>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</si>
  <si>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</si>
  <si>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</si>
  <si>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</si>
  <si>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</si>
  <si>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</si>
  <si>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</si>
  <si>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</si>
  <si>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</si>
  <si>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</si>
  <si>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</si>
  <si>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</si>
  <si>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</si>
  <si>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</si>
  <si>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</si>
  <si>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</si>
  <si>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</si>
  <si>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</si>
  <si>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</si>
  <si>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</si>
  <si>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</si>
  <si>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</si>
  <si>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</si>
  <si>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</si>
  <si>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</si>
  <si>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</si>
  <si>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</si>
  <si>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</si>
  <si>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</si>
  <si>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</si>
  <si>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</si>
  <si>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</si>
  <si>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</si>
  <si>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</si>
  <si>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</si>
  <si>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</si>
  <si>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</si>
  <si>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</si>
  <si>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</si>
  <si>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</si>
  <si>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</si>
  <si>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</si>
  <si>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</si>
  <si>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</si>
  <si>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</si>
  <si>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</si>
  <si>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</si>
  <si>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</si>
  <si>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</si>
  <si>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</si>
  <si>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</si>
  <si>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</si>
  <si>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</si>
  <si>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</si>
  <si>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</si>
  <si>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</si>
  <si>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</si>
  <si>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</si>
  <si>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</si>
  <si>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</si>
  <si>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</si>
  <si>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</si>
  <si>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</si>
  <si>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</si>
  <si>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</si>
  <si>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</si>
  <si>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</si>
  <si>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</si>
  <si>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</si>
  <si>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</si>
  <si>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</si>
  <si>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</si>
  <si>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</si>
  <si>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</si>
  <si>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</si>
  <si>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</si>
  <si>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</si>
  <si>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</si>
  <si>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</si>
  <si>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</si>
  <si>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</si>
  <si>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</si>
  <si>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</si>
  <si>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</si>
  <si>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</si>
  <si>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</si>
  <si>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</si>
  <si>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</si>
  <si>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</si>
  <si>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</si>
  <si>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</si>
  <si>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</si>
  <si>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</si>
  <si>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</si>
  <si>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</si>
  <si>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</si>
  <si>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</si>
  <si>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</si>
  <si>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</si>
  <si>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</si>
  <si>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</si>
  <si>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</si>
  <si>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</si>
  <si>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</si>
  <si>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</si>
  <si>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</si>
  <si>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</si>
  <si>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</si>
  <si>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</si>
  <si>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</si>
  <si>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</si>
  <si>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</si>
  <si>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</si>
  <si>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</si>
  <si>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</si>
  <si>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</si>
  <si>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</si>
  <si>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</si>
  <si>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</si>
  <si>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</si>
  <si>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</si>
  <si>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</si>
  <si>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</si>
  <si>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</si>
  <si>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</si>
  <si>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</si>
  <si>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</si>
  <si>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</si>
  <si>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</si>
  <si>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</si>
  <si>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</si>
  <si>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</si>
  <si>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</si>
  <si>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</si>
  <si>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</si>
  <si>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</si>
  <si>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</si>
  <si>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</si>
  <si>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</si>
  <si>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</si>
  <si>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</si>
  <si>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</si>
  <si>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</si>
  <si>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</si>
  <si>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</si>
  <si>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</si>
  <si>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</si>
  <si>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</si>
  <si>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</si>
  <si>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</si>
  <si>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</si>
  <si>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</si>
  <si>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</si>
  <si>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</si>
  <si>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</si>
  <si>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</si>
  <si>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</si>
  <si>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</si>
  <si>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</si>
  <si>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</si>
  <si>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</si>
  <si>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</si>
  <si>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</si>
  <si>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</si>
  <si>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</si>
  <si>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</si>
  <si>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</si>
  <si>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</si>
  <si>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</si>
  <si>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</si>
  <si>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</si>
  <si>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</si>
  <si>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</si>
  <si>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</si>
  <si>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</si>
  <si>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</si>
  <si>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</si>
  <si>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</si>
  <si>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</si>
  <si>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</si>
  <si>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</si>
  <si>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</si>
  <si>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</si>
  <si>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</si>
  <si>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</si>
  <si>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</si>
  <si>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</si>
  <si>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</si>
  <si>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</si>
  <si>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</si>
  <si>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</si>
  <si>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</si>
  <si>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</si>
  <si>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</si>
  <si>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</si>
  <si>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</si>
  <si>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</si>
  <si>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</si>
  <si>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</si>
  <si>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</si>
  <si>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</si>
  <si>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</si>
  <si>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</si>
  <si>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</si>
  <si>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</si>
  <si>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</si>
  <si>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</si>
  <si>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</si>
  <si>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</si>
  <si>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</si>
  <si>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</si>
  <si>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</si>
  <si>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</si>
  <si>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</si>
  <si>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</si>
  <si>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</si>
  <si>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</si>
  <si>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</si>
  <si>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</si>
  <si>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</si>
  <si>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</si>
  <si>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</si>
  <si>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</si>
  <si>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</si>
  <si>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</si>
  <si>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</si>
  <si>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</si>
  <si>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</si>
  <si>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</si>
  <si>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</si>
  <si>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</si>
  <si>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</si>
  <si>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</si>
  <si>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</si>
  <si>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</si>
  <si>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</si>
  <si>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</si>
  <si>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</si>
  <si>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</si>
  <si>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</si>
  <si>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</si>
  <si>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</si>
  <si>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</si>
  <si>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</si>
  <si>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</si>
  <si>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</si>
  <si>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</si>
  <si>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</si>
  <si>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</si>
  <si>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</si>
  <si>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</si>
  <si>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</si>
  <si>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</si>
  <si>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</si>
  <si>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</si>
  <si>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</si>
  <si>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</si>
  <si>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</si>
  <si>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</si>
  <si>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</si>
  <si>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</si>
  <si>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</si>
  <si>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</si>
  <si>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</si>
  <si>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</si>
  <si>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</si>
  <si>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</si>
  <si>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</si>
  <si>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</si>
  <si>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</si>
  <si>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</si>
  <si>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</si>
  <si>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</si>
  <si>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</si>
  <si>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</si>
  <si>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</si>
  <si>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</si>
  <si>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</si>
  <si>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</si>
  <si>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</si>
  <si>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</si>
  <si>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</si>
  <si>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</si>
  <si>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</si>
  <si>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</si>
  <si>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</si>
  <si>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</si>
  <si>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</si>
  <si>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</si>
  <si>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</si>
  <si>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</si>
  <si>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</si>
  <si>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</si>
  <si>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</si>
  <si>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</si>
  <si>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</si>
  <si>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</si>
  <si>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</si>
  <si>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</si>
  <si>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</si>
  <si>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</si>
  <si>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</si>
  <si>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</si>
  <si>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</si>
  <si>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</si>
  <si>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</si>
  <si>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</si>
  <si>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</si>
  <si>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</si>
  <si>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</si>
  <si>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</si>
  <si>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</si>
  <si>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</si>
  <si>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</si>
  <si>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</si>
  <si>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</si>
  <si>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</si>
  <si>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</si>
  <si>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</si>
  <si>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</si>
  <si>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</si>
  <si>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</si>
  <si>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</si>
  <si>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</si>
  <si>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</si>
  <si>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</si>
  <si>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</si>
  <si>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</si>
  <si>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</si>
  <si>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</si>
  <si>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</si>
  <si>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</si>
  <si>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</si>
  <si>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</si>
  <si>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</si>
  <si>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</si>
  <si>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</si>
  <si>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</si>
  <si>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</si>
  <si>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</si>
  <si>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</si>
  <si>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</si>
  <si>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</si>
  <si>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</si>
  <si>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</si>
  <si>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</si>
  <si>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</si>
  <si>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</si>
  <si>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</si>
  <si>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</si>
  <si>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</si>
  <si>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</si>
  <si>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</si>
  <si>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</si>
  <si>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</si>
  <si>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</si>
  <si>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</si>
  <si>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</si>
  <si>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</si>
  <si>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</si>
  <si>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</si>
  <si>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</si>
  <si>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</si>
  <si>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</si>
  <si>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</si>
  <si>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</si>
  <si>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</si>
  <si>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</si>
  <si>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</si>
  <si>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</si>
  <si>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</si>
  <si>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</si>
  <si>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</si>
  <si>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</si>
  <si>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</si>
  <si>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</si>
  <si>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</si>
  <si>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</si>
  <si>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</si>
  <si>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</si>
  <si>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</si>
  <si>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</si>
  <si>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</si>
  <si>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</si>
  <si>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</si>
  <si>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</si>
  <si>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</si>
  <si>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</si>
  <si>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</si>
  <si>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</si>
  <si>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</si>
  <si>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</si>
  <si>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</si>
  <si>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</si>
  <si>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</si>
  <si>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</si>
  <si>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</si>
  <si>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</si>
  <si>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</si>
  <si>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</si>
  <si>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</si>
  <si>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</si>
  <si>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</si>
  <si>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</si>
  <si>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</si>
  <si>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</si>
  <si>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</si>
  <si>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</si>
  <si>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</si>
  <si>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</si>
  <si>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</si>
  <si>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</si>
  <si>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</si>
  <si>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</si>
  <si>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</si>
  <si>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</si>
  <si>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</si>
  <si>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</si>
  <si>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</si>
  <si>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</si>
  <si>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</si>
  <si>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</si>
  <si>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</si>
  <si>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</si>
  <si>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</si>
  <si>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</si>
  <si>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</si>
  <si>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</si>
  <si>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</si>
  <si>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</si>
  <si>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</si>
  <si>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</si>
  <si>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</si>
  <si>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</si>
  <si>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</si>
  <si>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</si>
  <si>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ETA 40 min</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</si>
  <si>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</si>
  <si>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</si>
  <si>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</si>
  <si>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</si>
  <si>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</si>
  <si>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</si>
  <si>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</si>
  <si>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</si>
  <si>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</si>
  <si>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</si>
  <si>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</si>
  <si>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</si>
  <si>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</si>
  <si>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</si>
  <si>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</si>
  <si>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</si>
  <si>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</si>
  <si>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</si>
  <si>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</si>
  <si>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</si>
  <si>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PCM-20251010-00000312</t>
  </si>
  <si>
    <t xml:space="preserve">downa gain since 10/10/2025 8:38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</si>
</sst>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277.4571554398135</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4">
        <v>45940.363078703704</v>
      </c>
      <c r="G3" s="163">
        <f ca="1">IFERROR(NOW()-F3,"")</f>
        <v>4.2502430558670312E-2</v>
      </c>
      <c r="H3" s="144">
        <v>45940.344444444447</v>
      </c>
      <c r="I3" s="142" t="str">
        <f>IFERROR(VLOOKUP(D3,DB!A:F,6,0),"")</f>
        <v>SCECO</v>
      </c>
      <c r="J3" s="65" t="str">
        <f>IFERROR(VLOOKUP(D3,DB!A:G,7,0),"")</f>
        <v>Vandalized+No BB Design</v>
      </c>
      <c r="K3" s="146" t="s">
        <v>38967</v>
      </c>
      <c r="L3" s="147" t="str">
        <f>IFERROR(VLOOKUP(D3,DB!A:I,9,0),"")</f>
        <v>Latis</v>
      </c>
      <c r="M3" s="70"/>
      <c r="N3" s="70"/>
      <c r="O3" s="70"/>
    </row>
    <row r="4" spans="1:15" ht="15" customHeight="1">
      <c r="A4" s="141"/>
      <c r="B4" s="142" t="str">
        <f>IFERROR(VLOOKUP(D4,DB!A:K,11,0),"")</f>
        <v/>
      </c>
      <c r="C4" s="142"/>
      <c r="D4" s="142"/>
      <c r="E4" s="143"/>
      <c r="F4" s="164"/>
      <c r="G4" s="163">
        <f ca="1">IFERROR(NOW()-F4,"")</f>
        <v>45940.405581134262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45940.40558136574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45940.40558136574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45940.40558136574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45940.40558136574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45940.40558136574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45940.40558136574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45940.40558136574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45940.40558136574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45940.40558136574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45940.40558136574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45940.40558136574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45940.40558136574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45940.40558136574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45940.40558136574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45940.40558136574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45940.40558136574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45940.40558136574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45940.40558136574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45940.40558136574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45940.40558136574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45940.40558136574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45940.40558136574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45940.40558136574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45940.40558136574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45940.40558136574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45940.40558136574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45940.40558136574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45940.40558136574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45940.40558136574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45940.40558136574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45940.40558136574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45940.40558136574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45940.40558136574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45940.40558136574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45940.40558136574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45940.40558136574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45940.40558136574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45940.40558136574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45940.40558136574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45940.40558136574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45940.40558136574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45940.40558136574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45940.40558136574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45940.40558136574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45940.40558136574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45940.40558136574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45940.40558136574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45940.40558136574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45940.40558136574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45940.40558136574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45940.40558136574</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FA15D652-9CA3-450A-B10C-4F788132A74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133.67849803240824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115.40574340277817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0.35896099537058035</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45940.40558136574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45940.40558136574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45940.40558136574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45940.40558136574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45940.40558136574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45940.40558136574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45940.40558136574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45940.40558136574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45940.40558136574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45940.40558136574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45940.40558136574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45940.40558136574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45940.40558136574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45940.40558136574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45940.40558136574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45940.40558136574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45940.40558136574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45940.40558136574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45940.40558136574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45940.40558136574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45940.40558136574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45940.40558136574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45940.40558136574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45940.40558136574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45940.40558136574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45940.40558136574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45940.40558136574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45940.40558136574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45940.40558136574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45940.40558136574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45940.40558136574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45940.40558136574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45940.40558136574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45940.40558136574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45940.40558136574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45940.40558136574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45940.40558136574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45940.40558136574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45940.40558136574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45940.40558136574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45940.40558136574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45940.40558136574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45940.40558136574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45940.40558136574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45940.40558136574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45940.40558136574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45940.40558136574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45940.40558136574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45940.40558136574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45940.40558136574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45940.40558136574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45940.40558136574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45940.40558136574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45940.40558136574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45940.40558136574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45940.40558136574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45940.40558136574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45940.40558136574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45940.40558136574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45940.40558136574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45940.40558136574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45940.40558136574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45940.40558136574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45940.40558136574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45940.40558136574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45940.40558136574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45940.40558136574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45940.40558136574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45940.40558136574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45940.40558136574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45940.40558136574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45940.40558136574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45940.40558136574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45940.40558136574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45940.40558136574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45940.40558136574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45940.40558136574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45940.40558136574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45940.40558136574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45940.40558136574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45940.40558136574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45940.40558136574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45940.40558136574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45940.40558136574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45940.40558136574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45940.40558136574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45940.40558136574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45940.40558136574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45940.40558136574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45940.40558136574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45940.40558136574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45940.40558136574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45940.40558136574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45940.40558136574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45940.40558136574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45940.40558136574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45940.40558136574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45940.40558136574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45940.40558136574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45940.40558136574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45940.40558136574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45940.40558136574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45940.40558136574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45940.40558136574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45940.40558136574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45940.40558136574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45940.40558136574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45940.40558136574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45940.40558136574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45940.40558136574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45940.40558136574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45940.40558136574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45940.40558136574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45940.40558136574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45940.40558136574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45940.40558136574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45940.40558136574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45940.40558136574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45940.40558136574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45940.40558136574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45940.40558136574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45940.40558136574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45940.40558136574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45940.40558136574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45940.40558136574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45940.40558136574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45940.40558136574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45940.40558136574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45940.40558136574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45940.40558136574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45940.40558136574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45940.40558136574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45940.40558136574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45940.40558136574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45940.40558136574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45940.40558136574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45940.40558136574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45940.40558136574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45940.40558136574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45940.40558136574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45940.40558136574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45940.40558136574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45940.40558136574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45940.40558136574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45940.40558136574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45940.40558136574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45940.40558136574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45940.40558136574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45940.40558136574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45940.40558136574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45940.40558136574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45940.40558136574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45940.40558136574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45940.40558136574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45940.40558136574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45940.40558136574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45940.40558136574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45940.40558136574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45940.40558136574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45940.40558136574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45940.40558136574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45940.40558136574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45940.40558136574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45940.40558136574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45940.40558136574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45940.40558136574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45940.40558136574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45940.40558136574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45940.40558136574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45940.40558136574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45940.40558136574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45940.40558136574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45940.40558136574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45940.40558136574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45940.40558136574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45940.40558136574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45940.40558136574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45940.40558136574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17423</v>
      </c>
      <c r="E2" s="18" t="s">
        <v>38964</v>
      </c>
      <c r="F2" s="22">
        <v>45940.337037037039</v>
      </c>
      <c r="G2" s="21">
        <f t="shared" ref="G2:G25" ca="1" si="0">IFERROR(NOW()-F2,"-")</f>
        <v>6.8544328700227197E-2</v>
      </c>
      <c r="H2" s="22">
        <v>45940.332048611112</v>
      </c>
      <c r="I2" s="19" t="str">
        <f>IFERROR(VLOOKUP(D2,DB!A:F,6,0),"")</f>
        <v>SCECO</v>
      </c>
      <c r="J2" s="18" t="str">
        <f>IFERROR(VLOOKUP(D2,DB!A:G,7,0),"")</f>
        <v>Dead</v>
      </c>
      <c r="K2" s="50" t="s">
        <v>39057</v>
      </c>
      <c r="L2" s="23" t="str">
        <f>IFERROR(VLOOKUP(D2,DB!A:I,9,0),"")</f>
        <v>Latis</v>
      </c>
    </row>
    <row r="3" spans="1:13" ht="15" customHeight="1">
      <c r="A3" s="19"/>
      <c r="B3" s="67" t="str">
        <f>IFERROR(VLOOKUP(D3,DB!A:K,11,0),"")</f>
        <v/>
      </c>
      <c r="C3" s="18"/>
      <c r="D3" s="18"/>
      <c r="E3" s="18"/>
      <c r="F3" s="20"/>
      <c r="G3" s="21">
        <f t="shared" ca="1" si="0"/>
        <v>45940.40558136574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45940.40558136574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45940.40558136574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45940.40558136574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45940.40558136574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45940.40558136574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45940.40558136574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45940.40558136574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45940.40558136574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45940.40558136574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45940.40558136574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45940.40558136574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45940.40558136574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45940.40558136574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45940.40558136574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45940.40558136574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45940.40558136574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45940.40558136574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45940.40558136574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45940.40558136574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45940.40558136574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45940.40558136574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45940.40558136574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45940.40558136574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45940.40558136574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45940.40558136574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45940.40558136574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45940.40558136574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45940.40558136574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45940.40558136574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45940.40558136574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45940.40558136574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45940.40558136574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45940.40558136574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45940.40558136574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45940.40558136574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45940.40558136574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45940.40558136574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45940.40558136574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45940.40558136574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45940.40558136574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45940.40558136574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45940.40558136574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45940.40558136574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45940.40558136574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45940.40558136574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45940.40558136574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45940.40558136574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45940.40558136574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45940.40558136574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45940.40558136574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45940.40558136574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45940.40558136574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45940.40558136574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45940.40558136574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45940.40558136574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45940.40558136574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45940.40558136574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45940.40558136574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45940.40558136574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45940.40558136574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45940.40558136574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45940.40558136574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45940.40558136574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45940.40558136574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45940.40558136574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45940.40558136574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45940.40558136574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45940.40558136574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45940.40558136574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45940.40558136574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45940.40558136574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45940.40558136574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45940.40558136574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45940.40558136574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45940.40558136574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45940.40558136574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45940.40558136574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45940.40558136574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45940.40558136574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45940.40558136574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45940.40558136574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45940.40558136574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45940.40558136574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45940.40558136574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45940.40558136574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45940.40558136574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45940.40558136574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45940.40558136574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45940.40558136574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45940.40558136574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45940.40558136574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45940.40558136574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45940.40558136574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45940.40558136574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45940.40558136574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45940.40558136574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45940.40558136574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45940.40558136574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45940.40558136574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45940.40558136574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45940.40558136574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45940.40558136574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45940.40558136574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45940.40558136574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45940.40558136574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45940.40558136574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45940.40558136574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45940.40558136574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45940.40558136574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45940.40558136574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45940.40558136574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45940.40558136574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45940.40558136574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45940.40558136574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45940.40558136574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45940.40558136574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45940.40558136574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45940.40558136574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45940.40558136574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45940.40558136574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45940.40558136574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45940.40558136574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45940.40558136574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45940.40558136574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45940.40558136574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45940.40558136574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45940.40558136574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45940.40558136574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45940.40558136574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45940.40558136574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45940.40558136574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45940.40558136574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45940.40558136574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45940.40558136574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45940.40558136574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45940.40558136574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45940.40558136574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45940.40558136574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45940.40558136574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45940.40558136574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45940.40558136574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45940.40558136574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45940.40558136574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45940.40558136574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45940.40558136574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45940.40558136574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45940.40558136574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45940.40558136574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45940.40558136574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45940.40558136574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45940.40558136574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45940.40558136574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45940.40558136574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45940.40558136574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45940.40558136574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45940.40558136574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45940.40558136574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45940.40558136574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45940.40558136574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45940.40558136574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45940.40558136574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45940.40558136574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45940.40558136574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45940.40558136574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45940.40558136574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45940.40558136574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45940.40558136574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45940.40558136574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45940.40558136574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45940.40558136574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45940.40558136574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45940.40558136574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45940.40558136574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45940.40558136574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45940.40558136574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45940.40558136574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45940.40558136574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45940.40558136574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45940.40558136574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45940.40558136574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45940.40558136574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45940.40558136574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45940.40558136574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45940.40558136574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45940.40558136574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45940.40558136574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45940.40558136574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45940.40558136574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45940.40558136574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45940.40558136574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45940.40558136574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45940.40558136574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45940.40558136574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45940.40558136574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45940.40558136574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45940.40558136574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45940.40558136574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45940.40558136574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45940.40558136574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45940.40558136574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45940.40558136574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45940.40558136574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45940.40558136574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45940.40558136574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45940.40558136574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45940.40558136574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45940.40558136574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45940.40558136574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45940.40558136574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45940.40558136574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45940.40558136574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45940.40558136574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45940.40558136574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45940.40558136574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45940.40558136574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45940.40558136574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45940.40558136574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45940.40558136574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45940.40558136574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45940.40558136574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45940.40558136574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45940.40558136574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45940.40558136574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45940.40558136574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45940.40558136574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45940.40558136574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45940.40558136574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45940.40558136574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45940.40558136574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45940.40558136574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45940.40558136574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45940.40558136574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45940.40558136574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45940.40558136574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45940.40558136574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45940.40558136574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45940.40558136574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45940.40558136574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45940.40558136574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45940.40558136574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45940.40558136574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45940.40558136574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45940.40558136574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45940.40558136574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45940.40558136574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45940.40558136574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45940.40558136574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45940.40558136574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45940.40558136574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45940.40558136574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45940.40558136574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45940.40558136574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45940.40558136574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45940.40558136574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45940.40558136574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45940.40558136574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45940.40558136574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45940.40558136574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45940.40558136574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45940.40558136574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45940.40558136574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45940.40558136574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45940.40558136574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45940.40558136574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45940.40558136574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45940.40558136574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45940.40558136574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45940.40558136574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45940.40558136574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45940.40558136574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45940.40558136574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45940.40558136574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45940.40558136574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45940.40558136574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45940.40558136574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45940.40558136574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45940.40558136574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45940.40558136574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45940.40558136574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45940.40558136574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45940.40558136574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45940.40558136574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45940.40558136574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45940.40558136574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45940.40558136574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45940.40558136574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45940.40558136574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45940.40558136574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45940.40558136574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45940.40558136574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45940.40558136574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45940.40558136574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45940.40558136574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45940.40558136574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45940.40558136574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45940.40558136574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45940.40558136574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45940.40558136574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45940.40558136574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45940.40558136574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45940.40558136574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45940.40558136574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45940.40558136574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45940.40558136574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45940.40558136574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45940.40558136574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45940.40558136574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45940.40558136574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45940.40558136574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45940.40558136574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45940.40558136574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45940.40558136574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45940.40558136574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45940.40558136574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45940.40558136574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45940.40558136574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45940.40558136574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45940.40558136574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45940.40558136574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45940.40558136574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45940.40558136574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45940.40558136574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45940.40558136574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45940.40558136574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45940.40558136574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45940.40558136574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45940.40558136574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45940.40558136574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45940.40558136574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45940.40558136574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45940.40558136574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45940.40558136574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45940.40558136574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45940.40558136574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45940.40558136574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45940.40558136574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45940.40558136574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45940.40558136574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45940.40558136574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45940.40558136574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45940.40558136574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45940.40558136574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45940.40558136574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45940.40558136574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45940.40558136574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45940.40558136574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45940.40558136574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45940.40558136574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45940.40558136574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45940.40558136574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45940.40558136574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45940.40558136574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45940.40558136574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45940.40558136574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45940.40558136574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45940.40558136574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45940.40558136574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45940.40558136574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45940.40558136574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45940.40558136574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45940.40558136574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45940.40558136574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45940.40558136574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45940.40558136574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45940.40558136574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45940.40558136574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45940.40558136574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45940.40558136574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45940.40558136574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45940.40558136574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45940.40558136574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45940.40558136574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45940.40558136574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45940.40558136574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45940.40558136574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45940.40558136574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45940.40558136574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45940.40558136574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45940.40558136574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45940.40558136574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45940.40558136574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45940.40558136574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45940.40558136574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45940.40558136574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45940.40558136574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45940.40558136574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45940.40558136574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45940.40558136574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45940.40558136574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45940.40558136574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45940.40558136574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45940.40558136574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45940.40558136574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45940.40558136574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45940.40558136574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45940.40558136574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45940.40558136574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45940.40558136574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45940.40558136574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45940.40558136574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45940.40558136574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45940.40558136574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45940.40558136574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45940.40558136574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45940.40558136574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45940.40558136574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45940.40558136574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45940.40558136574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45940.40558136574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45940.40558136574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45940.40558136574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45940.40558136574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45940.40558136574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45940.40558136574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45940.40558136574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45940.40558136574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45940.40558136574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45940.40558136574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45940.40558136574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45940.40558136574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45940.40558136574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45940.40558136574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45940.40558136574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45940.40558136574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45940.40558136574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45940.40558136574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45940.40558136574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45940.40558136574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45940.40558136574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45940.40558136574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45940.40558136574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45940.40558136574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45940.40558136574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45940.40558136574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45940.40558136574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45940.40558136574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45940.40558136574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45940.40558136574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45940.40558136574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45940.40558136574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45940.40558136574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45940.40558136574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45940.40558136574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45940.40558136574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45940.40558136574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45940.40558136574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45940.40558136574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45940.40558136574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45940.40558136574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45940.40558136574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45940.40558136574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45940.40558136574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45940.40558136574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45940.40558136574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45940.40558136574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45940.40558136574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45940.40558136574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45940.40558136574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45940.40558136574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45940.40558136574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45940.40558136574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45940.40558136574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45940.40558136574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45940.40558136574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45940.40558136574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45940.40558136574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45940.40558136574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45940.40558136574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45940.40558136574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45940.40558136574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45940.40558136574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45940.40558136574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45940.40558136574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45940.40558136574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45940.40558136574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45940.40558136574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45940.40558136574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45940.40558136574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45940.40558136574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45940.40558136574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45940.40558136574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45940.40558136574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45940.40558136574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45940.40558136574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45940.40558136574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45940.40558136574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45940.40558136574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45940.40558136574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45940.40558136574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45940.40558136574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45940.40558136574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45940.40558136574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45940.40558136574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45940.40558136574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45940.40558136574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45940.40558136574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45940.40558136574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45940.40558136574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45940.40558136574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45940.40558136574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45940.40558136574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45940.40558136574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45940.40558136574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45940.40558136574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45940.40558136574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45940.40558136574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45940.40558136574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45940.40558136574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45940.40558136574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45940.40558136574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45940.40558136574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45940.40558136574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45940.40558136574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45940.40558136574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45940.40558136574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45940.40558136574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45940.40558136574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45940.40558136574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45940.40558136574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45940.40558136574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45940.40558136574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45940.40558136574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45940.40558136574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45940.40558136574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45940.40558136574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45940.40558136574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45940.40558136574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45940.40558136574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45940.40558136574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45940.40558136574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45940.40558136574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45940.40558136574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45940.40558136574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45940.40558136574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45940.40558136574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45940.40558136574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45940.40558136574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45940.40558136574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45940.40558136574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45940.40558136574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45940.40558136574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45940.40558136574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45940.40558136574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45940.40558136574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45940.40558136574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45940.40558136574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45940.40558136574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45940.40558136574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45940.40558136574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45940.40558136574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45940.40558136574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45940.40558136574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45940.40558136574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45940.40558136574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45940.40558136574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45940.40558136574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45940.40558136574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45940.40558136574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45940.40558136574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45940.40558136574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45940.40558136574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45940.40558136574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45940.40558136574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45940.40558136574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45940.40558136574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45940.40558136574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45940.40558136574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45940.40558136574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45940.40558136574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45940.40558136574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45940.40558136574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45940.40558136574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45940.40558136574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45940.40558136574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45940.40558136574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45940.40558136574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45940.40558136574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45940.40558136574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45940.40558136574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45940.40558136574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45940.40558136574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45940.40558136574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45940.40558136574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45940.40558136574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45940.40558136574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45940.40558136574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45940.40558136574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45940.40558136574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45940.40558136574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45940.40558136574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45940.40558136574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45940.40558136574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45940.40558136574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45940.40558136574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45940.40558136574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45940.40558136574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45940.40558136574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45940.40558136574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45940.40558136574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45940.40558136574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45940.40558136574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45940.40558136574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45940.40558136574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45940.40558136574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45940.40558136574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45940.40558136574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45940.40558136574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45940.40558136574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45940.40558136574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45940.40558136574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45940.40558136574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45940.40558136574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45940.40558136574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45940.40558136574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45940.40558136574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45940.40558136574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45940.40558136574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45940.40558136574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45940.40558136574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45940.40558136574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45940.40558136574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45940.40558136574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45940.40558136574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45940.40558136574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45940.40558136574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45940.40558136574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45940.40558136574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45940.40558136574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45940.40558136574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45940.40558136574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45940.40558136574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45940.40558136574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45940.40558136574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45940.40558136574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45940.40558136574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45940.40558136574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45940.40558136574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45940.40558136574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45940.40558136574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45940.40558136574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45940.40558136574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45940.40558136574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45940.40558136574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45940.40558136574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45940.40558136574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45940.40558136574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45940.40558136574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45940.40558136574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45940.40558136574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45940.40558136574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45940.40558136574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45940.40558136574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45940.40558136574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45940.40558136574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45940.40558136574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45940.40558136574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45940.40558136574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45940.40558136574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45940.40558136574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45940.40558136574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45940.40558136574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45940.40558136574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45940.40558136574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45940.40558136574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45940.40558136574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45940.40558136574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45940.40558136574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45940.40558136574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45940.40558136574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45940.40558136574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45940.40558136574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45940.40558136574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45940.40558136574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45940.40558136574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45940.40558136574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45940.40558136574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45940.40558136574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45940.40558136574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45940.40558136574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45940.40558136574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45940.40558136574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45940.40558136574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45940.40558136574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45940.40558136574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45940.40558136574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45940.40558136574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45940.40558136574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45940.40558136574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45940.40558136574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45940.40558136574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45940.40558136574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45940.40558136574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45940.40558136574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45940.40558136574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45940.40558136574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45940.40558136574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45940.40558136574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45940.40558136574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45940.40558136574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45940.40558136574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45940.40558136574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45940.40558136574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45940.40558136574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45940.40558136574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45940.40558136574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45940.40558136574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45940.40558136574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45940.40558136574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45940.40558136574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45940.40558136574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45940.40558136574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45940.40558136574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45940.40558136574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45940.40558136574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45940.40558136574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45940.40558136574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45940.40558136574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45940.40558136574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45940.40558136574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45940.40558136574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45940.40558136574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45940.40558136574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45940.40558136574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45940.40558136574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45940.40558136574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45940.40558136574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45940.40558136574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45940.40558136574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45940.40558136574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45940.40558136574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45940.40558136574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45940.40558136574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45940.40558136574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45940.40558136574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45940.40558136574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45940.40558136574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45940.40558136574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45940.40558136574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45940.40558136574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45940.40558136574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45940.40558136574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45940.40558136574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45940.40558136574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45940.40558136574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45940.40558136574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45940.40558136574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45940.40558136574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45940.40558136574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45940.40558136574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45940.40558136574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45940.40558136574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45940.40558136574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45940.40558136574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45940.40558136574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45940.40558136574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45940.40558136574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45940.40558136574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45940.40558136574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45940.40558136574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45940.40558136574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45940.40558136574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45940.40558136574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45940.40558136574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45940.40558136574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45940.40558136574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45940.40558136574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45940.40558136574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45940.40558136574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45940.40558136574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45940.40558136574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45940.40558136574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45940.40558136574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45940.40558136574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45940.40558136574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45940.40558136574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45940.40558136574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45940.40558136574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45940.40558136574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45940.40558136574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45940.40558136574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45940.40558136574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45940.40558136574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45940.40558136574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45940.40558136574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45940.40558136574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45940.40558136574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45940.40558136574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45940.40558136574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45940.40558136574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45940.40558136574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45940.40558136574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45940.40558136574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45940.40558136574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45940.40558136574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45940.40558136574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45940.40558136574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45940.40558136574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45940.40558136574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45940.40558136574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45940.40558136574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45940.40558136574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45940.40558136574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45940.40558136574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45940.40558136574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45940.40558136574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45940.40558136574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45940.40558136574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45940.40558136574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45940.40558136574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45940.40558136574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45940.40558136574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45940.40558136574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45940.40558136574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45940.40558136574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45940.40558136574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45940.40558136574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45940.40558136574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45940.40558136574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45940.40558136574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45940.40558136574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45940.40558136574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45940.40558136574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45940.40558136574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45940.40558136574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45940.40558136574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45940.40558136574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45940.40558136574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45940.40558136574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45940.40558136574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45940.40558136574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45940.40558136574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45940.40558136574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45940.40558136574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45940.40558136574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45940.40558136574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45940.40558136574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45940.40558136574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45940.40558136574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45940.40558136574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45940.40558136574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45940.40558136574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45940.40558136574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45940.40558136574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45940.40558136574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45940.40558136574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45940.40558136574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45940.40558136574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45940.40558136574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45940.40558136574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45940.40558136574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45940.40558136574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45940.40558136574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45940.40558136574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45940.40558136574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45940.40558136574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45940.40558136574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45940.40558136574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45940.40558136574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45940.40558136574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45940.40558136574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45940.40558136574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45940.40558136574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45940.40558136574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45940.40558136574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45940.40558136574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45940.40558136574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45940.40558136574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45940.40558136574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45940.40558136574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45940.40558136574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45940.40558136574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45940.40558136574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45940.40558136574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45940.40558136574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45940.40558136574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45940.40558136574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45940.40558136574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45940.40558136574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45940.40558136574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45940.40558136574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45940.40558136574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45940.40558136574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45940.40558136574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45940.40558136574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45940.40558136574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45940.40558136574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45940.40558136574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45940.40558136574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45940.40558136574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45940.40558136574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45940.40558136574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45940.40558136574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45940.40558136574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45940.40558136574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45940.40558136574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45940.40558136574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45940.40558136574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45940.40558136574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45940.40558136574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45940.40558136574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45940.40558136574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45940.40558136574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45940.40558136574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45940.40558136574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45940.40558136574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45940.40558136574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45940.40558136574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45940.40558136574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45940.40558136574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45940.40558136574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45940.40558136574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45940.40558136574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45940.40558136574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45940.40558136574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45940.40558136574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45940.40558136574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45940.40558136574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45940.40558136574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45940.40558136574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45940.40558136574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45940.40558136574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45940.40558136574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45940.40558136574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45940.40558136574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45940.40558136574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45940.40558136574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45940.40558136574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45940.40558136574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45940.40558136574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45940.40558136574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45940.40558136574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45940.40558136574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45940.40558136574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45940.40558136574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45940.40558136574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45940.40558136574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45940.40558136574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45940.40558136574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45940.40558136574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45940.40558136574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45940.40558136574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45940.40558136574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45940.40558136574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45940.40558136574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45940.40558136574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45940.40558136574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45940.40558136574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45940.40558136574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45940.40558136574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45940.40558136574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45940.40558136574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45940.40558136574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45940.40558136574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45940.40558136574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45940.40558136574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45940.40558136574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45940.40558136574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45940.40558136574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45940.40558136574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45940.40558136574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45940.40558136574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45940.40558136574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45940.40558136574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45940.40558136574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45940.40558136574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45940.40558136574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45940.40558136574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45940.40558136574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45940.40558136574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45940.40558136574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45940.40558136574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45940.40558136574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45940.40558136574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45940.40558136574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45940.40558136574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45940.40558136574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45940.40558136574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45940.40558136574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45940.40558136574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45940.40558136574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45940.40558136574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45940.40558136574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45940.40558136574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45940.40558136574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45940.40558136574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45940.40558136574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45940.40558136574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45940.40558136574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45940.40558136574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45940.40558136574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45940.40558136574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45940.40558136574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45940.40558136574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45940.40558136574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45940.40558136574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45940.40558136574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45940.40558136574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45940.40558136574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45940.40558136574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45940.40558136574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45940.40558136574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45940.40558136574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45940.40558136574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45940.40558136574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45940.40558136574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45940.40558136574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45940.40558136574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45940.40558136574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45940.40558136574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45940.40558136574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45940.40558136574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45940.40558136574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45940.40558136574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45940.40558136574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45940.40558136574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45940.40558136574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45940.40558136574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45940.40558136574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45940.40558136574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45940.40558136574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45940.40558136574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45940.40558136574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45940.40558136574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45940.40558136574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45940.40558136574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45940.40558136574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45940.40558136574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45940.40558136574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45940.40558136574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45940.40558136574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45940.40558136574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45940.40558136574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45940.40558136574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45940.40558136574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45940.40558136574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45940.40558136574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45940.40558136574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45940.40558136574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45940.40558136574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45940.40558136574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45940.40558136574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45940.40558136574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45940.40558136574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45940.40558136574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45940.40558136574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45940.40558136574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45940.40558136574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45940.40558136574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45940.40558136574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45940.40558136574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45940.40558136574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45940.40558136574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45940.40558136574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45940.40558136574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45940.40558136574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45940.40558136574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45940.40558136574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45940.40558136574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45940.40558136574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45940.40558136574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45940.40558136574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45940.40558136574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45940.40558136574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45940.40558136574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45940.40558136574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45940.40558136574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45940.40558136574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45940.40558136574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45940.40558136574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45940.40558136574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45940.40558136574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45940.40558136574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45940.40558136574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45940.40558136574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45940.40558136574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45940.40558136574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45940.40558136574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45940.40558136574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45940.40558136574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45940.40558136574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45940.40558136574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45940.40558136574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45940.40558136574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45940.40558136574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45940.40558136574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45940.40558136574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45940.40558136574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45940.40558136574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45940.40558136574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45940.40558136574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45940.40558136574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45940.40558136574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45940.40558136574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45940.40558136574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45940.40558136574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45940.40558136574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45940.40558136574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45940.40558136574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45940.40558136574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45940.40558136574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45940.40558136574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45940.40558136574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45940.40558136574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45940.40558136574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45940.40558136574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45940.40558136574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45940.40558136574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45940.40558136574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45940.40558136574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45940.40558136574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45940.40558136574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45940.40558136574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45940.40558136574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45940.40558136574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45940.40558136574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45940.40558136574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45940.40558136574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45940.40558136574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45940.40558136574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45940.40558136574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45940.40558136574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45940.40558136574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45940.40558136574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45940.40558136574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45940.40558136574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45940.40558136574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45940.40558136574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45940.40558136574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45940.40558136574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45940.40558136574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45940.40558136574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45940.40558136574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45940.40558136574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45940.40558136574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45940.40558136574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45940.40558136574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45940.40558136574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45940.40558136574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45940.40558136574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45940.40558136574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45940.40558136574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45940.40558136574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45940.40558136574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45940.40558136574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45940.40558136574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45940.40558136574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45940.40558136574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45940.40558136574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45940.40558136574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45940.40558136574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45940.40558136574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45940.40558136574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45940.40558136574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45940.40558136574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45940.40558136574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45940.40558136574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45940.40558136574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45940.40558136574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45940.40558136574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45940.40558136574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45940.40558136574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45940.40558136574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45940.40558136574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45940.40558136574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45940.40558136574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45940.40558136574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45940.40558136574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45940.40558136574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45940.40558136574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45940.40558136574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45940.40558136574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45940.40558136574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45940.40558136574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45940.40558136574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45940.40558136574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45940.40558136574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45940.40558136574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45940.40558136574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45940.40558136574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45940.40558136574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45940.40558136574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45940.40558136574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45940.40558136574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45940.40558136574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45940.40558136574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45940.40558136574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45940.40558136574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45940.40558136574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45940.40558136574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236.92486354166613</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0.848335995367961</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1</v>
      </c>
      <c r="D4" s="129" t="s">
        <v>34671</v>
      </c>
      <c r="E4" s="104" t="s">
        <v>38964</v>
      </c>
      <c r="F4" s="131">
        <v>45940.400173611109</v>
      </c>
      <c r="G4" s="132">
        <f ca="1">IFERROR(NOW()-F4,"")</f>
        <v>5.4077546301414259E-3</v>
      </c>
      <c r="H4" s="131">
        <v>45940.373136574075</v>
      </c>
      <c r="I4" s="127" t="str">
        <f>IFERROR(VLOOKUP(D4,DB!A:F,6,0),"")</f>
        <v>SCECO</v>
      </c>
      <c r="J4" s="127" t="str">
        <f>IFERROR(VLOOKUP(D4,DB!A:G,7,0),"")</f>
        <v>Vandalized+In progress</v>
      </c>
      <c r="K4" s="133" t="s">
        <v>39063</v>
      </c>
      <c r="L4" s="129" t="str">
        <f>IFERROR(VLOOKUP(D4,DB!A:I,9,0),"")</f>
        <v>Latis</v>
      </c>
    </row>
    <row r="5" spans="1:16" ht="15" customHeight="1">
      <c r="A5" s="127"/>
      <c r="B5" s="127" t="str">
        <f>IFERROR(VLOOKUP(D5,DB!A:K,11,0),"")</f>
        <v/>
      </c>
      <c r="C5" s="128"/>
      <c r="D5" s="129"/>
      <c r="E5" s="104"/>
      <c r="F5" s="131"/>
      <c r="G5" s="132">
        <f ca="1">IFERROR(NOW()-F5,"")</f>
        <v>45940.40558136574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45940.40558136574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45940.40558136574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45940.40558136574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45940.40558136574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45940.40558136574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45940.40558136574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45940.40558136574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45940.40558136574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45940.40558136574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45940.40558136574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45940.40558136574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45940.40558136574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45940.40558136574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45940.40558136574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45940.40558136574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45940.40558136574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45940.40558136574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45940.40558136574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45940.40558136574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45940.40558136574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45940.40558136574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45940.40558136574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45940.40558136574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45940.40558136574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45940.40558136574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45940.40558136574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45940.40558136574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45940.40558136574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45940.40558136574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45940.40558136574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45940.40558136574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45940.40558136574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45940.40558136574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45940.40558136574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45940.40558136574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45940.40558136574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45940.40558136574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45940.40558136574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45940.40558136574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45940.40558136574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45940.40558136574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45940.40558136574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45940.40558136574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45940.40558136574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45940.40558136574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45940.40558136574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45940.40558136574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45940.40558136574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45940.40558136574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45940.40558136574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45940.40558136574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45940.40558136574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45940.40558136574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45940.40558136574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45940.40558136574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45940.40558136574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45940.40558136574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45940.40558136574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45940.40558136574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45940.40558136574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45940.40558136574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45940.40558136574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45940.40558136574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45940.40558136574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45940.40558136574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45940.40558136574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45940.40558136574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45940.40558136574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45940.40558136574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45940.40558136574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45940.40558136574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45940.40558136574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45940.40558136574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45940.40558136574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45940.40558136574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45940.40558136574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45940.40558136574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45940.40558136574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45940.40558136574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45940.40558136574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45940.40558136574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45940.40558136574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45940.40558136574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45940.40558136574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45940.40558136574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45940.40558136574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45940.40558136574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45940.40558136574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45940.40558136574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45940.40558136574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45940.40558136574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45940.40558136574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45940.40558136574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45940.40558136574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45940.40558136574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45940.40558136574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45940.40558136574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45940.40558136574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45940.40558136574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45940.40558136574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45940.40558136574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45940.40558136574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45940.40558136574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45940.40558136574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45940.40558136574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45940.40558136574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45940.40558136574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45940.40558136574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45940.40558136574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45940.40558136574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45940.40558136574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45940.40558136574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45940.40558136574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45940.40558136574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45940.40558136574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45940.40558136574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45940.40558136574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45940.40558136574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45940.40558136574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45940.40558136574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45940.40558136574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45940.40558136574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45940.40558136574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45940.40558136574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45940.40558136574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45940.40558136574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45940.40558136574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45940.40558136574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45940.40558136574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45940.40558136574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45940.40558136574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45940.40558136574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45940.40558136574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45940.40558136574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45940.40558136574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45940.40558136574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45940.40558136574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45940.40558136574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45940.40558136574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45940.40558136574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45940.40558136574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45940.40558136574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45940.40558136574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45940.40558136574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45940.40558136574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45940.40558136574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45940.40558136574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45940.40558136574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45940.40558136574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45940.40558136574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45940.40558136574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45940.40558136574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45940.40558136574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45940.40558136574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45940.40558136574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45940.40558136574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45940.40558136574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45940.40558136574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45940.40558136574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45940.40558136574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45940.40558136574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45940.40558136574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45940.40558136574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45940.40558136574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45940.40558136574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45940.40558136574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45940.40558136574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45940.40558136574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45940.40558136574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45940.40558136574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45940.40558136574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45940.40558136574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45940.40558136574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45940.40558136574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45940.40558136574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45940.40558136574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45940.40558136574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45940.40558136574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45940.40558136574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45940.40558136574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45940.40558136574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45940.40558136574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45940.40558136574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45940.40558136574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45940.40558136574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45940.40558136574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45940.40558136574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45940.40558136574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45940.40558136574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45940.40558136574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45940.40558136574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45940.40558136574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45940.40558136574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45940.40558136574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45940.40558136574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45940.40558136574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45940.40558136574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45940.40558136574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45940.40558136574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45940.40558136574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45940.40558136574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45940.40558136574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45940.40558136574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45940.40558136574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45940.40558136574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45940.40558136574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45940.40558136574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45940.40558136574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45940.40558136574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45940.40558136574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45940.40558136574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45940.40558136574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45940.40558136574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45940.40558136574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45940.40558136574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45940.40558136574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45940.40558136574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45940.40558136574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45940.40558136574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45940.40558136574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45940.40558136574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45940.40558136574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45940.40558136574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45940.40558136574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45940.40558136574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45940.40558136574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45940.40558136574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45940.40558136574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45940.40558136574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45940.40558136574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45940.40558136574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45940.40558136574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45940.40558136574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45940.40558136574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45940.40558136574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45940.40558136574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45940.40558136574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45940.40558136574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45940.40558136574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45940.40558136574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45940.40558136574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45940.40558136574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45940.40558136574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45940.40558136574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45940.40558136574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45940.40558136574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45940.40558136574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45940.40558136574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45940.40558136574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45940.40558136574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45940.40558136574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45940.40558136574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45940.40558136574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45940.40558136574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45940.40558136574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45940.40558136574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45940.40558136574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45940.40558136574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45940.40558136574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45940.40558136574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45940.40558136574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45940.40558136574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45940.40558136574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45940.40558136574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45940.40558136574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45940.40558136574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45940.40558136574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45940.40558136574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45940.40558136574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45940.40558136574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45940.40558136574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45940.40558136574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45940.40558136574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45940.40558136574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45940.40558136574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45940.40558136574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45940.40558136574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45940.40558136574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45940.40558136574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45940.40558136574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45940.40558136574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45940.40558136574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45940.40558136574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45940.40558136574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45940.40558136574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45940.40558136574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45940.40558136574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45940.40558136574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45940.40558136574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45940.40558136574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45940.40558136574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45940.40558136574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45940.40558136574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45940.40558136574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45940.40558136574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45940.40558136574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45940.40558136574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45940.40558136574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45940.40558136574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45940.40558136574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45940.40558136574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45940.40558136574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45940.40558136574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45940.40558136574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45940.40558136574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45940.40558136574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45940.40558136574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45940.40558136574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45940.40558136574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45940.40558136574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45940.40558136574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45940.40558136574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45940.40558136574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45940.40558136574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45940.40558136574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45940.40558136574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45940.40558136574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45940.40558136574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45940.40558136574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45940.40558136574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45940.40558136574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45940.40558136574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45940.40558136574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45940.40558136574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45940.40558136574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45940.40558136574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45940.40558136574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45940.40558136574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45940.40558136574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45940.40558136574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45940.40558136574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45940.40558136574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45940.40558136574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45940.40558136574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45940.40558136574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45940.40558136574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45940.40558136574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45940.40558136574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45940.40558136574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45940.40558136574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45940.40558136574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45940.40558136574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45940.40558136574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45940.40558136574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45940.40558136574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45940.40558136574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45940.40558136574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45940.40558136574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45940.40558136574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45940.40558136574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45940.40558136574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45940.40558136574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45940.40558136574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45940.40558136574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45940.40558136574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45940.40558136574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45940.40558136574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45940.40558136574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45940.40558136574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45940.40558136574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45940.40558136574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45940.40558136574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45940.40558136574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45940.40558136574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45940.40558136574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45940.40558136574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45940.40558136574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45940.40558136574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45940.40558136574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45940.40558136574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45940.40558136574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45940.40558136574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45940.40558136574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45940.40558136574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45940.40558136574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45940.40558136574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45940.40558136574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45940.40558136574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45940.40558136574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45940.40558136574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45940.40558136574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45940.40558136574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45940.40558136574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45940.40558136574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45940.40558136574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45940.40558136574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45940.40558136574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45940.40558136574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45940.40558136574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45940.40558136574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45940.40558136574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45940.40558136574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45940.40558136574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45940.40558136574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45940.40558136574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45940.40558136574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45940.40558136574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45940.40558136574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45940.40558136574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45940.40558136574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45940.40558136574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45940.40558136574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45940.40558136574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45940.40558136574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45940.40558136574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45940.40558136574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45940.40558136574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45940.40558136574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45940.40558136574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45940.40558136574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45940.40558136574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45940.40558136574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45940.40558136574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45940.40558136574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45940.40558136574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45940.40558136574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45940.40558136574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45940.40558136574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45940.40558136574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45940.40558136574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45940.40558136574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45940.40558136574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45940.40558136574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45940.40558136574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45940.40558136574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45940.40558136574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45940.40558136574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45940.40558136574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45940.40558136574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45940.40558136574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45940.40558136574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45940.40558136574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45940.40558136574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45940.40558136574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45940.40558136574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45940.40558136574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45940.40558136574</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45940.40558136574</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2">
        <f ca="1">IFERROR(NOW()-F2,"")</f>
        <v>48.573520949074009</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2">
        <f t="shared" ref="G3" ca="1" si="0">IFERROR(NOW()-F3,"")</f>
        <v>14.216703819445684</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9" ca="1" si="1">IFERROR(NOW()-F4,"")</f>
        <v>45940.405581134262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45940.405581134262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45940.405581134262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45940.405581134262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45940.405581134262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45940.405581134262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45940.405581134262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45940.405581134262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45940.405581134262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45940.405581134262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45940.405581134262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45940.405581134262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45940.405581134262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45940.405581134262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45940.405581134262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45940.405581134262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45940.405581134262</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45940.405581134262</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45940.405581134262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45940.405581134262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45940.405581134262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45940.405581134262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45940.405581134262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45940.405581134262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45940.405581134262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45940.405581134262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45940.405581134262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45940.405581134262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45940.405581134262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45940.405581134262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45940.405581134262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45940.405581134262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45940.405581134262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45940.405581134262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45940.405581134262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45940.405581134262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45940.405581134262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45940.405581134262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45940.405581134262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45940.405581134262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45940.405581134262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45940.405581134262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45940.405581134262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45940.405581134262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45940.405581134262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45940.405581134262</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45940.405581134262</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45940.405581134262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45940.405581134262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45940.405581134262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45940.405581134262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45940.405581134262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45940.405581134262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45940.405581134262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45940.405581134262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45940.405581134262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45940.405581134262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45940.405581134262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45940.405581134262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45940.405581134262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45940.405581134262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45940.405581134262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45940.40558136574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45940.40558136574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45940.40558136574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45940.40558136574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45940.40558136574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45940.40558136574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45940.40558136574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45940.40558136574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45940.40558136574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45940.40558136574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45940.40558136574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45940.40558136574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45940.40558136574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45940.40558136574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45940.40558136574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45940.40558136574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45940.40558136574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45940.40558136574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45940.40558136574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45940.40558136574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45940.40558136574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45940.40558136574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45940.40558136574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45940.40558136574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45940.40558136574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45940.40558136574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45940.40558136574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45940.40558136574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45940.40558136574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45940.40558136574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45940.40558136574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45940.40558136574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45940.40558136574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45940.40558136574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45940.40558136574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45940.40558136574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45940.40558136574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45940.40558136574</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45940.40558136574</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13.632733912039839</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0.87651863426435739</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6.5246089120410034</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0.54747928240976762</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0.61611354166961974</v>
      </c>
      <c r="H6" s="152">
        <v>45939.783831018518</v>
      </c>
      <c r="I6" s="149" t="str">
        <f>IFERROR(VLOOKUP(D6,DB!A:F,6,0),"")</f>
        <v>Generator-SG</v>
      </c>
      <c r="J6" s="149" t="str">
        <f>IFERROR(VLOOKUP(D6,DB!A:G,7,0),"")</f>
        <v>Vandalized</v>
      </c>
      <c r="K6" s="148" t="s">
        <v>39077</v>
      </c>
      <c r="L6" s="149" t="str">
        <f>IFERROR(VLOOKUP(D6,DB!A:I,9,0),"")</f>
        <v>Latis</v>
      </c>
    </row>
    <row r="7" spans="1:16383" ht="31.5" customHeight="1">
      <c r="A7" s="156" t="s">
        <v>39078</v>
      </c>
      <c r="B7" s="156" t="str">
        <f>IFERROR(VLOOKUP(D7,DB!A:K,11,0),"")</f>
        <v>R6</v>
      </c>
      <c r="C7" s="156">
        <v>1</v>
      </c>
      <c r="D7" s="156" t="s">
        <v>34385</v>
      </c>
      <c r="E7" s="156" t="s">
        <v>38964</v>
      </c>
      <c r="F7" s="165">
        <v>45940.280798611115</v>
      </c>
      <c r="G7" s="151">
        <f ca="1">IFERROR(NOW()-F6,"-")</f>
        <v>0.61611354166961974</v>
      </c>
      <c r="H7" s="165">
        <v>45940.359756944446</v>
      </c>
      <c r="I7" s="156" t="str">
        <f>IFERROR(VLOOKUP(D7,DB!A:F,6,0),"")</f>
        <v>SCECO</v>
      </c>
      <c r="J7" s="156" t="str">
        <f>IFERROR(VLOOKUP(D7,DB!A:G,7,0),"")</f>
        <v>Vandalized</v>
      </c>
      <c r="K7" s="156" t="s">
        <v>39079</v>
      </c>
      <c r="L7" s="156" t="str">
        <f>IFERROR(VLOOKUP(D7,DB!A:I,9,0),"")</f>
        <v>Latis</v>
      </c>
    </row>
    <row r="8" spans="1:16383" ht="31.5" customHeight="1">
      <c r="A8" s="110"/>
      <c r="B8" s="157" t="str">
        <f>IFERROR(VLOOKUP(D8,DB!A:K,11,0),"")</f>
        <v/>
      </c>
      <c r="C8" s="157"/>
      <c r="D8" s="156"/>
      <c r="E8" s="156"/>
      <c r="F8" s="113"/>
      <c r="G8" s="151">
        <f ca="1">IFERROR(NOW()-F8,"-")</f>
        <v>45940.405581134262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45940.405581134262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45940.405581134262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45940.405581134262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45940.405581134262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45940.405581134262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45940.405581134262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45940.405581134262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45940.405581134262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45940.405581134262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45940.405581134262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45940.405581134262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45940.405581134262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45940.405581134262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45940.405581134262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45940.405581134262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45940.405581134262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45940.405581134262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45940.405581134262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45940.405581134262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45940.405581134262</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45940.405581134262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45940.405581134262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45940.405581134262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45940.405581134262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45940.405581134262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45940.405581134262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45940.405581134262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45940.405581134262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45940.405581134262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45940.405581134262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45940.405581134262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45940.405581134262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45940.405581134262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45940.405581134262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45940.405581134262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45940.405581134262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45940.405581134262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45940.405581134262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45940.405581134262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45940.405581134262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45940.405581134262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45940.405581134262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45940.405581134262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45940.405581134262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45940.405581134262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45940.405581134262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45940.405581134262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45940.405581134262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45940.405581134262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45940.405581134262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45940.405581134262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45940.405581134262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45940.405581134262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45940.405581134262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45940.405581134262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45940.405581134262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45940.405581134262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45940.405581134262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45940.405581134262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45940.405581134262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45940.405581134262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45940.405581134262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45940.405581134262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45940.405581134262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45940.405581134262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45940.405581134262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45940.405581134262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45940.405581134262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45940.405581134262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45940.405581134262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45940.405581134262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45940.405581134262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45940.405581134262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45940.405581134262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45940.405581134262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45940.405581134262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45940.405581134262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45940.405581134262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45940.405581134262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45940.405581134262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45940.405581134262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45940.405581134262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45940.405581134262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45940.405581134262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45940.405581134262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45940.405581134262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45940.405581134262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45940.405581134262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45940.405581134262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45940.405581134262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45940.405581134262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45940.405581134262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45940.405581134262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45940.405581134262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45940.405581134262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45940.405581134262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45940.405581134262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45940.405581134262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45940.405581134262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45940.405581134262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45940.405581134262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45940.405581134262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45940.405581134262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45940.405581134262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45940.405581134262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45940.405581134262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45940.405581134262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45940.405581134262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45940.405581134262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45940.405581134262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45940.405581134262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45940.405581134262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45940.405581134262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45940.405581134262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45940.405581134262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45940.405581134262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45940.405581134262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45940.405581134262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45940.405581134262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45940.405581134262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45940.405581134262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45940.405581134262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45940.405581134262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45940.405581134262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45940.405581134262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45940.405581134262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45940.405581134262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45940.405581134262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45940.405581134262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45940.405581134262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45940.405581134262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45940.405581134262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45940.405581134262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45940.405581134262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45940.405581134262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45940.405581134262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45940.405581134262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45940.405581134262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45940.405581134262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45940.405581134262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45940.405581134262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45940.405581134262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45940.405581134262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45940.405581134262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45940.405581134262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45940.405581134262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45940.405581134262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45940.405581134262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45940.405581134262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45940.405581134262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45940.405581134262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45940.405581134262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45940.405581134262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45940.405581134262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45940.405581134262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45940.405581134262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45940.405581134262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45940.405581134262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45940.405581134262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45940.405581134262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45940.405581134262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45940.405581134262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45940.405581134262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45940.405581134262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45940.405581134262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45940.405581134262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45940.405581134262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45940.405581134262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45940.405581134262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45940.405581134262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45940.405581134262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45940.405581134262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45940.405581134262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45940.405581134262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45940.405581134262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45940.405581134262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45940.405581134262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45940.405581134262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45940.405581134262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45940.405581134262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45940.405581134262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45940.405581134262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45940.405581134262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45940.405581134262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45940.405581134262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45940.405581134262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45940.405581134262</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2025-10-10T06:45:31Z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