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72" documentId="13_ncr:1_{F6CB121F-512D-4AA6-A0C1-0FB36C537598}" xr6:coauthVersionLast="47" xr6:coauthVersionMax="47" xr10:uidLastSave="{74B2ECDE-B65E-4C87-9EE4-83EF7586C51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<sst xmlns="http://schemas.openxmlformats.org/spreadsheetml/2006/main" count="178602" uniqueCount="39083">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</sst>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275.32139097222534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45938.269816898151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45938.269816898151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45938.269816898151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45938.269816898151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45938.269816898151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45938.269816898151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45938.269816898151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45938.269816898151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45938.269816898151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45938.269816898151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45938.269816898151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45938.269816898151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45938.269816898151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45938.269816898151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45938.269816898151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45938.269816898151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45938.269816898151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45938.269816898151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45938.269816898151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45938.269816898151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45938.269816898151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45938.269816898151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45938.269816898151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45938.269816898151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45938.269816898151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45938.269816898151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45938.269816898151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45938.269816898151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45938.269816898151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45938.269816898151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45938.269816898151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45938.269816898151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45938.269816898151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45938.269816898151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45938.269816898151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45938.269816898151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45938.269816898151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45938.269816898151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45938.269816898151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45938.269816898151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45938.269816898151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45938.269816898151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45938.269816898151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45938.269816898151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45938.269816898151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45938.269816898151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45938.269816898151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45938.269816898151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45938.269816898151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45938.269816898151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45938.269816898151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45938.269816898151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45938.269816898151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45938.269816898151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45938.269816898151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45938.269816898151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45938.269816898151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45938.269816898151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45938.269816898151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45938.269816898151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45938.269816898151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45938.269816898151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45938.269816898151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45938.269816898151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45938.269816898151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45938.269816898151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45938.269816898151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45938.269816898151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45938.269816898151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45938.269816898151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45938.269816898151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45938.269816898151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45938.269816898151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45938.269816898151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45938.269816898151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45938.269816898151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45938.269816898151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45938.269816898151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45938.269816898151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81770E94-D663-4674-8418-40C0655F3398}"/>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131.54273356482008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113.26997893519001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45938.269816898151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45938.269816898151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45938.269816898151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45938.269816898151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45938.269816898151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45938.269816898151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45938.269816898151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45938.269816898151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45938.269816898151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45938.269816898151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45938.269816898151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45938.269816898151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45938.269816898151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45938.269816898151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45938.269816898151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45938.269816898151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45938.269816898151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45938.269816898151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45938.269816898151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45938.269816898151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45938.269816898151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45938.269816898151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45938.269816898151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45938.269816898151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45938.269816898151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45938.269816898151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45938.269816898151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45938.269816898151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45938.269816898151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45938.269816898151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45938.269816898151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45938.269816898151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45938.269816898151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45938.269816898151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45938.269816898151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45938.269816898151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45938.269816898151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45938.269816898151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45938.269816898151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45938.269816898151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45938.269816898151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45938.269816898151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45938.269816898151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45938.269816898151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45938.269816898151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45938.269816898151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45938.269816898151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45938.269816898151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45938.269816898151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45938.269816898151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45938.269816898151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45938.269816898151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45938.269816898151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45938.269816898151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45938.269816898151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45938.269816898151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45938.269816898151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45938.269816898151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45938.269816898151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45938.269816898151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45938.269816898151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45938.269816898151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45938.269816898151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45938.269816898151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45938.269816898151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45938.269816898151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45938.269816898151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45938.269816898151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45938.269816898151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45938.269816898151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45938.269816898151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45938.269816898151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45938.269816898151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45938.269816898151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45938.269816898151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45938.269816898151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45938.269816898151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45938.269816898151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45938.269816898151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45938.269816898151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45938.269816898151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45938.269816898151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45938.269816898151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45938.269816898151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45938.269816898151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45938.269816898151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45938.269816898151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45938.269816898151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45938.269816898151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45938.269816898151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45938.269816898151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45938.269816898151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45938.269816898151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45938.269816898151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45938.269816898151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45938.269816898151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45938.269816898151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45938.269816898151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45938.269816898151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45938.269816898151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45938.269816898151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45938.269816898151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45938.269816898151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45938.269816898151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45938.269816898151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45938.269816898151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45938.269816898151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45938.269816898151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45938.269816898151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45938.269816898151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45938.269816898151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45938.269816898151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45938.269816898151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45938.269816898151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45938.269816898151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45938.269816898151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45938.269816898151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45938.269816898151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45938.269816898151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45938.269816898151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45938.269816898151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45938.269816898151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45938.269816898151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45938.269816898151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45938.269816898151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45938.269816898151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45938.269816898151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45938.269816898151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45938.269816898151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45938.269816898151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45938.269816898151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45938.269816898151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45938.269816898151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45938.269816898151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45938.269816898151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45938.269816898151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45938.269816898151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45938.269816898151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45938.269816898151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45938.269816898151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45938.269816898151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45938.269816898151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45938.269816898151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45938.269816898151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45938.269816898151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45938.269816898151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45938.269816898151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45938.269816898151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45938.269816898151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45938.269816898151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45938.269816898151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45938.269816898151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45938.269816898151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45938.269816898151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45938.269816898151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45938.269816898151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45938.269816898151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45938.269816898151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45938.269816898151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45938.269816898151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45938.269816898151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45938.269816898151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45938.269816898151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45938.269816898151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45938.269816898151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45938.269816898151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45938.269816898151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45938.269816898151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45938.269816898151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45938.269816898151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45938.269816898151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45938.269816898151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45938.269816898151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45938.269816898151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45938.269816898151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45938.269816898151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45938.269816898151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45938.269816898151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45938.269816898151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45938.269816898151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45938.269816898151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45938.269816898151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45938.269816898151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45938.269816898151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45938.269816898151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45938.269816898151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45938.269816898151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45938.269816898151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45938.269816898151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45938.269816898151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45938.269816898151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45938.269816898151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45938.269816898151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45938.269816898151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45938.269816898151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45938.269816898151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45938.269816898151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45938.269816898151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45938.269816898151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45938.269816898151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45938.269816898151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45938.269816898151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45938.269816898151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45938.269816898151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45938.269816898151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45938.269816898151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45938.269816898151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45938.269816898151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45938.269816898151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45938.269816898151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45938.269816898151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45938.269816898151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45938.269816898151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45938.269816898151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45938.269816898151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45938.269816898151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45938.269816898151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45938.269816898151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45938.269816898151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45938.269816898151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45938.269816898151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45938.269816898151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45938.269816898151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45938.269816898151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45938.269816898151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45938.269816898151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45938.269816898151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45938.269816898151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45938.269816898151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45938.269816898151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45938.269816898151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45938.269816898151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45938.269816898151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45938.269816898151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45938.269816898151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45938.269816898151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45938.269816898151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45938.269816898151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45938.269816898151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45938.269816898151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45938.269816898151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45938.269816898151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45938.269816898151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45938.269816898151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45938.269816898151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45938.269816898151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45938.269816898151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45938.269816898151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45938.269816898151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45938.269816898151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45938.269816898151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45938.269816898151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45938.269816898151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45938.269816898151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45938.269816898151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45938.269816898151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45938.269816898151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45938.269816898151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45938.269816898151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45938.269816898151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45938.269816898151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45938.269816898151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45938.269816898151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45938.269816898151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45938.269816898151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45938.269816898151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45938.269816898151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45938.269816898151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45938.269816898151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45938.269816898151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45938.269816898151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45938.269816898151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45938.269816898151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45938.269816898151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45938.269816898151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45938.269816898151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45938.269816898151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45938.269816898151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45938.269816898151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45938.269816898151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45938.269816898151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45938.269816898151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45938.269816898151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45938.269816898151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45938.269816898151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45938.269816898151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45938.269816898151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45938.269816898151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45938.269816898151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45938.269816898151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45938.269816898151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45938.269816898151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45938.269816898151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45938.269816898151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45938.269816898151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45938.269816898151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45938.269816898151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45938.269816898151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45938.269816898151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45938.269816898151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45938.269816898151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45938.269816898151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45938.269816898151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45938.269816898151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45938.269816898151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45938.269816898151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45938.269816898151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45938.269816898151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45938.269816898151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45938.269816898151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45938.269816898151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45938.269816898151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45938.269816898151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45938.269816898151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45938.269816898151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45938.269816898151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45938.269816898151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45938.269816898151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45938.269816898151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45938.269816898151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45938.269816898151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45938.269816898151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45938.269816898151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45938.269816898151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45938.269816898151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45938.269816898151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45938.269816898151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45938.269816898151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45938.269816898151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45938.269816898151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45938.269816898151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45938.269816898151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45938.269816898151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45938.269816898151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45938.269816898151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45938.269816898151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45938.269816898151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45938.269816898151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45938.269816898151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45938.269816898151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45938.269816898151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45938.269816898151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45938.269816898151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45938.269816898151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45938.269816898151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45938.269816898151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45938.269816898151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45938.269816898151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45938.269816898151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45938.269816898151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45938.269816898151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45938.269816898151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45938.269816898151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45938.269816898151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45938.269816898151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45938.269816898151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45938.269816898151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45938.269816898151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45938.269816898151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45938.269816898151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45938.269816898151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45938.269816898151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45938.269816898151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45938.269816898151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45938.269816898151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45938.269816898151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45938.269816898151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45938.269816898151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45938.269816898151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45938.269816898151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45938.269816898151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45938.269816898151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45938.269816898151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45938.269816898151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45938.269816898151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45938.269816898151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45938.269816898151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45938.269816898151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45938.269816898151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45938.269816898151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45938.269816898151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45938.269816898151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45938.269816898151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45938.269816898151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45938.269816898151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45938.269816898151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45938.269816898151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45938.269816898151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45938.269816898151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45938.269816898151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45938.269816898151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45938.269816898151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45938.269816898151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45938.269816898151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45938.269816898151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45938.269816898151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45938.269816898151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45938.269816898151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45938.269816898151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45938.269816898151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45938.269816898151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45938.269816898151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45938.269816898151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45938.269816898151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45938.269816898151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45938.269816898151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45938.269816898151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45938.269816898151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45938.269816898151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45938.269816898151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45938.269816898151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45938.269816898151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45938.269816898151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45938.269816898151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45938.269816898151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45938.269816898151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45938.269816898151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45938.269816898151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45938.269816898151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45938.269816898151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45938.269816898151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45938.269816898151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45938.269816898151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45938.269816898151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45938.269816898151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45938.269816898151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45938.269816898151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45938.269816898151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45938.269816898151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45938.269816898151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45938.269816898151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45938.269816898151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45938.269816898151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45938.269816898151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45938.269816898151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45938.269816898151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45938.269816898151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45938.269816898151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45938.269816898151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45938.269816898151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45938.269816898151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45938.269816898151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45938.269816898151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45938.269816898151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45938.269816898151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45938.269816898151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45938.269816898151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45938.269816898151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45938.269816898151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45938.269816898151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45938.269816898151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45938.269816898151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45938.269816898151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45938.269816898151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45938.269816898151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45938.269816898151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45938.269816898151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45938.269816898151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45938.269816898151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45938.269816898151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45938.269816898151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45938.269816898151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45938.269816898151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45938.269816898151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45938.269816898151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45938.269816898151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45938.269816898151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45938.269816898151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45938.269816898151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45938.269816898151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45938.269816898151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45938.269816898151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45938.269816898151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45938.269816898151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45938.269816898151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45938.269816898151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45938.269816898151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45938.269816898151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45938.269816898151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45938.269816898151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45938.269816898151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45938.269816898151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45938.269816898151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45938.269816898151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45938.269816898151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45938.269816898151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45938.269816898151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45938.269816898151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45938.269816898151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45938.269816898151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45938.269816898151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45938.269816898151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45938.269816898151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45938.269816898151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45938.269816898151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45938.269816898151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45938.269816898151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45938.269816898151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45938.269816898151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45938.269816898151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45938.269816898151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45938.269816898151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45938.269816898151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45938.269816898151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45938.269816898151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45938.269816898151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45938.269816898151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45938.269816898151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45938.269816898151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45938.269816898151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45938.269816898151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45938.269816898151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45938.269816898151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45938.269816898151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45938.269816898151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45938.269816898151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45938.269816898151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45938.269816898151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45938.269816898151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45938.269816898151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45938.269816898151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45938.269816898151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45938.269816898151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45938.269816898151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45938.269816898151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45938.269816898151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45938.269816898151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45938.269816898151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45938.269816898151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45938.269816898151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45938.269816898151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45938.269816898151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45938.269816898151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45938.269816898151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45938.269816898151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45938.269816898151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45938.269816898151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45938.269816898151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45938.269816898151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45938.269816898151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45938.269816898151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45938.269816898151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45938.269816898151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45938.269816898151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45938.269816898151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45938.269816898151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45938.269816898151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45938.269816898151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45938.269816898151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45938.269816898151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45938.269816898151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45938.269816898151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45938.269816898151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45938.269816898151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45938.269816898151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45938.269816898151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45938.269816898151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45938.269816898151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45938.269816898151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45938.269816898151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45938.269816898151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45938.269816898151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45938.269816898151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45938.269816898151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45938.269816898151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45938.269816898151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45938.269816898151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45938.269816898151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45938.269816898151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45938.269816898151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45938.269816898151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45938.269816898151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45938.269816898151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45938.269816898151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45938.269816898151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45938.269816898151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45938.269816898151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45938.269816898151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45938.269816898151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45938.269816898151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45938.269816898151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45938.269816898151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45938.269816898151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45938.269816898151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45938.269816898151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45938.269816898151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45938.269816898151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45938.269816898151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45938.269816898151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45938.269816898151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45938.269816898151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45938.269816898151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45938.269816898151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45938.269816898151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45938.269816898151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45938.269816898151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45938.269816898151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45938.269816898151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45938.269816898151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45938.269816898151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45938.269816898151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45938.269816898151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45938.269816898151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45938.269816898151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45938.269816898151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45938.269816898151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45938.269816898151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45938.269816898151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45938.269816898151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45938.269816898151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45938.269816898151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45938.269816898151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45938.269816898151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45938.269816898151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45938.269816898151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45938.269816898151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45938.269816898151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45938.269816898151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45938.269816898151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45938.269816898151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45938.269816898151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45938.269816898151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45938.269816898151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45938.269816898151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45938.269816898151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45938.269816898151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45938.269816898151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45938.269816898151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45938.269816898151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45938.269816898151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45938.269816898151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45938.269816898151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45938.269816898151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45938.269816898151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45938.269816898151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45938.269816898151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45938.269816898151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45938.269816898151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45938.269816898151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45938.269816898151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45938.269816898151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45938.269816898151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45938.269816898151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45938.269816898151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45938.269816898151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45938.269816898151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45938.269816898151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45938.269816898151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45938.269816898151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45938.269816898151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45938.269816898151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45938.269816898151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45938.269816898151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45938.269816898151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45938.269816898151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45938.269816898151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45938.269816898151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45938.269816898151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45938.269816898151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45938.269816898151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45938.269816898151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45938.269816898151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45938.269816898151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45938.269816898151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45938.269816898151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45938.269816898151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45938.269816898151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45938.269816898151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45938.269816898151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45938.269816898151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45938.269816898151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45938.269816898151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45938.269816898151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45938.269816898151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45938.269816898151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45938.269816898151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45938.269816898151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45938.269816898151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45938.269816898151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45938.269816898151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45938.269816898151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45938.269816898151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45938.269816898151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45938.269816898151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45938.269816898151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45938.269816898151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45938.269816898151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45938.269816898151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45938.269816898151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45938.269816898151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45938.269816898151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45938.269816898151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45938.269816898151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45938.269816898151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45938.269816898151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45938.269816898151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45938.269816898151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45938.269816898151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45938.269816898151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45938.269816898151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45938.269816898151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45938.269816898151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45938.269816898151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45938.269816898151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45938.269816898151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45938.269816898151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45938.269816898151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45938.269816898151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45938.269816898151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45938.269816898151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45938.269816898151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45938.269816898151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45938.269816898151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45938.269816898151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45938.269816898151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45938.269816898151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45938.269816898151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45938.269816898151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45938.269816898151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45938.269816898151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45938.269816898151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45938.269816898151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45938.269816898151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45938.269816898151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45938.269816898151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45938.269816898151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45938.269816898151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45938.269816898151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45938.269816898151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45938.269816898151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45938.269816898151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45938.269816898151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45938.269816898151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45938.269816898151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45938.269816898151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45938.269816898151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45938.269816898151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45938.269816898151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45938.269816898151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45938.269816898151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45938.269816898151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45938.269816898151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45938.269816898151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45938.269816898151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45938.269816898151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45938.269816898151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45938.269816898151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45938.269816898151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45938.269816898151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45938.269816898151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45938.269816898151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45938.269816898151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45938.269816898151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45938.269816898151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45938.269816898151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45938.269816898151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45938.269816898151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45938.269816898151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45938.269816898151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45938.269816898151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45938.269816898151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45938.269816898151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45938.269816898151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45938.269816898151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45938.269816898151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45938.269816898151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45938.269816898151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45938.269816898151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45938.269816898151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45938.269816898151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45938.269816898151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45938.269816898151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45938.269816898151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45938.269816898151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45938.269816898151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45938.269816898151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45938.269816898151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45938.269816898151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45938.269816898151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45938.269816898151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45938.269816898151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45938.269816898151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45938.269816898151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45938.269816898151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45938.269816898151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45938.269816898151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45938.269816898151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45938.269816898151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45938.269816898151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45938.269816898151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45938.269816898151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45938.269816898151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45938.269816898151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45938.269816898151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45938.269816898151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45938.269816898151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45938.269816898151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45938.269816898151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45938.269816898151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45938.269816898151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45938.269816898151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45938.269816898151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45938.269816898151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45938.269816898151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45938.269816898151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45938.269816898151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45938.269816898151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45938.269816898151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45938.269816898151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45938.269816898151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45938.269816898151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45938.269816898151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45938.269816898151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45938.269816898151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45938.269816898151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45938.269816898151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45938.269816898151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45938.269816898151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45938.269816898151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45938.269816898151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45938.269816898151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45938.269816898151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45938.269816898151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45938.269816898151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45938.269816898151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45938.269816898151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45938.269816898151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45938.269816898151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45938.269816898151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45938.269816898151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45938.269816898151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45938.269816898151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45938.269816898151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45938.269816898151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45938.269816898151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45938.269816898151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45938.269816898151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45938.269816898151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45938.269816898151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45938.269816898151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45938.269816898151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45938.269816898151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45938.269816898151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45938.269816898151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45938.269816898151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45938.269816898151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45938.269816898151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45938.269816898151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45938.269816898151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45938.269816898151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45938.269816898151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45938.269816898151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45938.269816898151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45938.269816898151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45938.269816898151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45938.269816898151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45938.269816898151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45938.269816898151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45938.269816898151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45938.269816898151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45938.269816898151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45938.269816898151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45938.269816898151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45938.269816898151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45938.269816898151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45938.269816898151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45938.269816898151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45938.269816898151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45938.269816898151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45938.269816898151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45938.269816898151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45938.269816898151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45938.269816898151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45938.269816898151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45938.269816898151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45938.269816898151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45938.269816898151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45938.269816898151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45938.269816898151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45938.269816898151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45938.269816898151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45938.269816898151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45938.269816898151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45938.269816898151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45938.269816898151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45938.269816898151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45938.269816898151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45938.269816898151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45938.269816898151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45938.269816898151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45938.269816898151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45938.269816898151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45938.269816898151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45938.269816898151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45938.269816898151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45938.269816898151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45938.269816898151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45938.269816898151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45938.269816898151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45938.269816898151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45938.269816898151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45938.269816898151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45938.269816898151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45938.269816898151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45938.269816898151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45938.269816898151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45938.269816898151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45938.269816898151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45938.269816898151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45938.269816898151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45938.269816898151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45938.269816898151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45938.269816898151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45938.269816898151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45938.269816898151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45938.269816898151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45938.269816898151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45938.269816898151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45938.269816898151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45938.269816898151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45938.269816898151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45938.269816898151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45938.269816898151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45938.269816898151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45938.269816898151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45938.269816898151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45938.269816898151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45938.269816898151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45938.269816898151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45938.269816898151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45938.269816898151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45938.269816898151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45938.269816898151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45938.269816898151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45938.269816898151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45938.269816898151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45938.269816898151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45938.269816898151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45938.269816898151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45938.269816898151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45938.269816898151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45938.269816898151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45938.269816898151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45938.269816898151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45938.269816898151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45938.269816898151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45938.269816898151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45938.269816898151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45938.269816898151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45938.269816898151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45938.269816898151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45938.269816898151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45938.269816898151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45938.269816898151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45938.269816898151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45938.269816898151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45938.269816898151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45938.269816898151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45938.269816898151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45938.269816898151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45938.269816898151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45938.269816898151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45938.269816898151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45938.269816898151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45938.269816898151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45938.269816898151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45938.269816898151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45938.269816898151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45938.269816898151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45938.269816898151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45938.269816898151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45938.269816898151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45938.269816898151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45938.269816898151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45938.269816898151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45938.269816898151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45938.269816898151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45938.269816898151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45938.269816898151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45938.269816898151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45938.269816898151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45938.269816898151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45938.269816898151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45938.269816898151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45938.269816898151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45938.269816898151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45938.269816898151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45938.269816898151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45938.269816898151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45938.269816898151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45938.269816898151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45938.269816898151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45938.269816898151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45938.269816898151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45938.269816898151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45938.269816898151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45938.269816898151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45938.269816898151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45938.269816898151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45938.269816898151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45938.269816898151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45938.269816898151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45938.269816898151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45938.269816898151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45938.269816898151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45938.269816898151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45938.269816898151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45938.269816898151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45938.269816898151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45938.269816898151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45938.269816898151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45938.269816898151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45938.269816898151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45938.269816898151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45938.269816898151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45938.269816898151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45938.269816898151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45938.269816898151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45938.269816898151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45938.269816898151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45938.269816898151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45938.269816898151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45938.269816898151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45938.269816898151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45938.269816898151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45938.269816898151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45938.269816898151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45938.269816898151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45938.269816898151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45938.269816898151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45938.269816898151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45938.269816898151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45938.269816898151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45938.269816898151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45938.269816898151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45938.269816898151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45938.269816898151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45938.269816898151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45938.269816898151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45938.269816898151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45938.269816898151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45938.269816898151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45938.269816898151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45938.269816898151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45938.269816898151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45938.269816898151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45938.269816898151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45938.269816898151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45938.269816898151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45938.269816898151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45938.269816898151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45938.269816898151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45938.269816898151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45938.269816898151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45938.269816898151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45938.269816898151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45938.269816898151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45938.269816898151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45938.269816898151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45938.269816898151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45938.269816898151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45938.269816898151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45938.269816898151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45938.269816898151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45938.269816898151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45938.269816898151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45938.269816898151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45938.269816898151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45938.269816898151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45938.269816898151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45938.269816898151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45938.269816898151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45938.269816898151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45938.269816898151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45938.269816898151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45938.269816898151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45938.269816898151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45938.269816898151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45938.269816898151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45938.269816898151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45938.269816898151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45938.269816898151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45938.269816898151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45938.269816898151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45938.269816898151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45938.269816898151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45938.269816898151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45938.269816898151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45938.269816898151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45938.269816898151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45938.269816898151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45938.269816898151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45938.269816898151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45938.269816898151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45938.269816898151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45938.269816898151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45938.269816898151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45938.269816898151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45938.269816898151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45938.269816898151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45938.269816898151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45938.269816898151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45938.269816898151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45938.269816898151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45938.269816898151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45938.269816898151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45938.269816898151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45938.269816898151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45938.269816898151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45938.269816898151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45938.269816898151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45938.269816898151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45938.269816898151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45938.269816898151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45938.269816898151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45938.269816898151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45938.269816898151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45938.269816898151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45938.269816898151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45938.269816898151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45938.269816898151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45938.269816898151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45938.269816898151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45938.269816898151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45938.269816898151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45938.269816898151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45938.269816898151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45938.269816898151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45938.269816898151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45938.269816898151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45938.269816898151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45938.269816898151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45938.269816898151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45938.269816898151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45938.269816898151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45938.269816898151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45938.269816898151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45938.269816898151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45938.269816898151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45938.269816898151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45938.269816898151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45938.269816898151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45938.269816898151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45938.269816898151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45938.269816898151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45938.269816898151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45938.269816898151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45938.269816898151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45938.269816898151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45938.269816898151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45938.269816898151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45938.269816898151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45938.269816898151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45938.269816898151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45938.269816898151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45938.269816898151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45938.269816898151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45938.269816898151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45938.269816898151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45938.269816898151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45938.269816898151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45938.269816898151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45938.269816898151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45938.269816898151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45938.269816898151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45938.269816898151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45938.269816898151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45938.269816898151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45938.269816898151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45938.269816898151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45938.269816898151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45938.269816898151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45938.269816898151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45938.269816898151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45938.269816898151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45938.269816898151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45938.269816898151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45938.269816898151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45938.269816898151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45938.269816898151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45938.269816898151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45938.269816898151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45938.269816898151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45938.269816898151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45938.269816898151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45938.269816898151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45938.269816898151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45938.269816898151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45938.269816898151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45938.269816898151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45938.269816898151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45938.269816898151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45938.269816898151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45938.269816898151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45938.269816898151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45938.269816898151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45938.269816898151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45938.269816898151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45938.269816898151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45938.269816898151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45938.269816898151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45938.269816898151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45938.269816898151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45938.269816898151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45938.269816898151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45938.269816898151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45938.269816898151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45938.269816898151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45938.269816898151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45938.269816898151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45938.269816898151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45938.269816898151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45938.269816898151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45938.269816898151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45938.269816898151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45938.269816898151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45938.269816898151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45938.269816898151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45938.269816898151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45938.269816898151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45938.269816898151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45938.269816898151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45938.269816898151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45938.269816898151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45938.269816898151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45938.269816898151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45938.269816898151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45938.269816898151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45938.269816898151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45938.269816898151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45938.269816898151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45938.269816898151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45938.269816898151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45938.269816898151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45938.269816898151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45938.269816898151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45938.269816898151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45938.269816898151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45938.269816898151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45938.269816898151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45938.269816898151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45938.269816898151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45938.269816898151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45938.269816898151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45938.269816898151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45938.269816898151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45938.269816898151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45938.269816898151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45938.269816898151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45938.269816898151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45938.269816898151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45938.269816898151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45938.269816898151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45938.269816898151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45938.269816898151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45938.269816898151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45938.269816898151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45938.269816898151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45938.269816898151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45938.269816898151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45938.269816898151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45938.269816898151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45938.269816898151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45938.269816898151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45938.269816898151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45938.269816898151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45938.269816898151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45938.269816898151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45938.269816898151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45938.269816898151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45938.269816898151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45938.269816898151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45938.269816898151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45938.269816898151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45938.269816898151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45938.269816898151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45938.269816898151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45938.269816898151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45938.269816898151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45938.269816898151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45938.269816898151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45938.269816898151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45938.269816898151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45938.269816898151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45938.269816898151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45938.269816898151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45938.269816898151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45938.269816898151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45938.269816898151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45938.269816898151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45938.269816898151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45938.269816898151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45938.269816898151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45938.269816898151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45938.269816898151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45938.269816898151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45938.269816898151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45938.269816898151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45938.269816898151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45938.269816898151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45938.269816898151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45938.269816898151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45938.269816898151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45938.269816898151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45938.269816898151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45938.269816898151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45938.269816898151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45938.269816898151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45938.269816898151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45938.269816898151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45938.269816898151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45938.269816898151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45938.269816898151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45938.269816898151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45938.269816898151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45938.269816898151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45938.269816898151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45938.269816898151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45938.269816898151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45938.269816898151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45938.269816898151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45938.269816898151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45938.269816898151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45938.269816898151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45938.269816898151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45938.269816898151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45938.269816898151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45938.269816898151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45938.269816898151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45938.269816898151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45938.269816898151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45938.269816898151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45938.269816898151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45938.269816898151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45938.269816898151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45938.269816898151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45938.269816898151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45938.269816898151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45938.269816898151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45938.269816898151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45938.269816898151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45938.269816898151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45938.269816898151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45938.269816898151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45938.269816898151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45938.269816898151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45938.269816898151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45938.269816898151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45938.269816898151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45938.269816898151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45938.269816898151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45938.269816898151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45938.269816898151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45938.269816898151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45938.269816898151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45938.269816898151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45938.269816898151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45938.269816898151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45938.269816898151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45938.269816898151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45938.269816898151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45938.269816898151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45938.269816898151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45938.269816898151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45938.269816898151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45938.269816898151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45938.269816898151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45938.269816898151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45938.269816898151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45938.269816898151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45938.269816898151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45938.269816898151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45938.269816898151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45938.269816898151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45938.269816898151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45938.269816898151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45938.269816898151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45938.269816898151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45938.269816898151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45938.269816898151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45938.269816898151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45938.269816898151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45938.269816898151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45938.269816898151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45938.269816898151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45938.269816898151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45938.269816898151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45938.269816898151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45938.269816898151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45938.269816898151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45938.269816898151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45938.269816898151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45938.269816898151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45938.269816898151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45938.269816898151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45938.269816898151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45938.269816898151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45938.269816898151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45938.269816898151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45938.269816898151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45938.269816898151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45938.269816898151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45938.269816898151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45938.269816898151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45938.269816898151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45938.269816898151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45938.269816898151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45938.269816898151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45938.269816898151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45938.269816898151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45938.269816898151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45938.269816898151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45938.269816898151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45938.269816898151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45938.269816898151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45938.269816898151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45938.269816898151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45938.269816898151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234.78909930555528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0.59139097222214332</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0.37421504630037816</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45938.269816898151</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0.13231689815438585</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99"/>
      <c r="E7" s="135"/>
      <c r="F7" s="136"/>
      <c r="G7" s="137">
        <f ca="1">IFERROR(NOW()-F7,"")</f>
        <v>45938.269816898151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45938.269816898151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45938.269816898151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45938.269816898151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45938.269816898151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45938.269816898151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45938.269816898151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45938.269816898151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45938.269816898151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45938.269816898151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45938.269816898151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45938.269816898151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45938.269816898151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45938.269816898151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45938.269816898151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45938.269816898151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45938.269816898151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45938.269816898151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45938.269816898151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45938.269816898151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45938.269816898151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45938.269816898151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45938.269816898151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45938.269816898151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45938.269816898151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45938.269816898151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45938.269816898151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45938.269816898151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45938.269816898151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45938.269816898151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45938.269816898151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45938.269816898151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45938.269816898151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45938.269816898151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45938.269816898151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45938.269816898151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45938.269816898151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45938.269816898151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45938.269816898151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45938.269816898151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45938.269816898151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45938.269816898151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45938.269816898151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45938.269816898151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45938.269816898151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45938.269816898151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45938.269816898151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45938.269816898151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45938.269816898151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45938.269816898151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45938.269816898151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45938.269816898151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45938.269816898151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45938.269816898151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45938.269816898151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45938.269816898151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45938.269816898151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45938.269816898151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45938.269816898151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45938.269816898151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45938.269816898151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45938.269816898151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45938.269816898151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45938.269816898151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45938.269816898151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45938.269816898151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45938.269816898151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45938.269816898151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45938.269816898151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45938.269816898151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45938.269816898151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45938.269816898151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45938.269816898151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45938.269816898151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45938.269816898151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45938.269816898151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45938.269816898151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45938.269816898151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45938.269816898151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45938.269816898151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45938.269816898151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45938.269816898151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45938.269816898151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45938.269816898151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45938.269816898151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45938.269816898151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45938.269816898151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45938.269816898151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45938.269816898151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45938.269816898151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45938.269816898151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45938.269816898151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45938.269816898151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45938.269816898151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45938.269816898151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45938.269816898151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45938.269816898151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45938.269816898151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45938.269816898151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45938.269816898151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45938.269816898151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45938.269816898151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45938.269816898151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45938.269816898151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45938.269816898151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45938.269816898151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45938.269816898151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45938.269816898151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45938.269816898151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45938.269816898151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45938.269816898151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45938.269816898151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45938.269816898151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45938.269816898151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45938.269816898151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45938.269816898151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45938.269816898151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45938.269816898151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45938.269816898151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45938.269816898151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45938.269816898151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45938.269816898151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45938.269816898151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45938.269816898151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45938.269816898151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45938.269816898151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45938.269816898151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45938.269816898151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45938.269816898151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45938.269816898151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45938.269816898151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45938.269816898151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45938.269816898151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45938.269816898151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45938.269816898151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45938.269816898151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45938.269816898151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45938.269816898151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45938.269816898151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45938.269816898151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45938.269816898151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45938.269816898151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45938.269816898151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45938.269816898151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45938.269816898151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45938.269816898151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45938.269816898151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45938.269816898151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45938.269816898151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45938.269816898151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45938.269816898151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45938.269816898151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45938.269816898151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45938.269816898151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45938.269816898151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45938.269816898151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45938.269816898151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45938.269816898151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45938.269816898151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45938.269816898151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45938.269816898151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45938.269816898151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45938.269816898151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45938.269816898151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45938.269816898151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45938.269816898151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45938.269816898151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45938.269816898151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45938.269816898151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45938.269816898151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45938.269816898151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45938.269816898151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45938.269816898151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45938.269816898151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45938.269816898151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45938.269816898151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45938.269816898151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45938.269816898151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45938.269816898151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45938.269816898151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45938.269816898151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45938.269816898151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45938.269816898151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45938.269816898151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45938.269816898151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45938.269816898151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45938.269816898151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45938.269816898151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45938.269816898151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45938.269816898151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45938.269816898151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45938.269816898151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45938.269816898151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45938.269816898151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45938.269816898151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45938.269816898151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45938.269816898151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45938.269816898151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45938.269816898151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45938.269816898151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45938.269816898151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45938.269816898151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45938.269816898151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45938.269816898151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45938.269816898151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45938.269816898151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45938.269816898151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45938.269816898151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45938.269816898151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45938.269816898151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45938.269816898151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45938.269816898151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45938.269816898151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45938.269816898151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45938.269816898151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45938.269816898151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45938.269816898151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45938.269816898151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45938.269816898151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45938.269816898151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45938.269816898151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45938.269816898151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45938.269816898151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45938.269816898151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45938.269816898151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45938.269816898151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45938.269816898151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45938.269816898151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45938.269816898151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45938.269816898151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45938.269816898151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45938.269816898151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45938.269816898151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45938.269816898151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45938.269816898151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45938.269816898151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45938.269816898151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45938.269816898151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45938.269816898151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45938.269816898151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45938.269816898151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45938.269816898151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45938.269816898151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45938.269816898151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45938.269816898151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45938.269816898151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45938.269816898151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45938.269816898151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45938.269816898151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45938.269816898151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45938.269816898151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45938.269816898151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45938.269816898151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45938.269816898151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45938.269816898151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45938.269816898151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45938.269816898151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45938.269816898151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45938.269816898151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45938.269816898151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45938.269816898151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45938.269816898151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45938.269816898151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45938.269816898151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45938.269816898151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45938.269816898151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45938.269816898151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45938.269816898151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45938.269816898151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45938.269816898151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45938.269816898151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45938.269816898151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45938.269816898151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45938.269816898151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45938.269816898151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45938.269816898151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45938.269816898151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45938.269816898151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45938.269816898151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45938.269816898151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45938.269816898151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45938.269816898151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45938.269816898151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45938.269816898151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45938.269816898151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45938.269816898151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45938.269816898151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45938.269816898151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45938.269816898151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45938.269816898151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45938.269816898151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45938.269816898151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45938.269816898151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45938.269816898151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45938.269816898151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45938.269816898151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45938.269816898151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45938.269816898151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45938.269816898151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45938.269816898151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45938.269816898151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45938.269816898151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45938.269816898151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45938.269816898151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45938.269816898151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45938.269816898151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45938.269816898151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45938.269816898151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45938.269816898151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45938.269816898151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45938.269816898151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45938.269816898151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45938.269816898151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45938.269816898151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45938.269816898151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45938.269816898151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45938.269816898151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45938.269816898151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45938.269816898151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45938.269816898151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45938.269816898151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45938.269816898151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45938.269816898151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45938.269816898151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45938.269816898151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45938.269816898151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45938.269816898151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45938.269816898151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45938.269816898151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45938.269816898151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45938.269816898151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45938.269816898151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45938.269816898151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45938.269816898151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45938.269816898151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45938.269816898151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45938.269816898151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45938.269816898151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45938.269816898151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45938.269816898151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45938.269816898151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45938.269816898151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45938.269816898151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45938.269816898151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45938.269816898151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45938.269816898151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45938.269816898151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45938.269816898151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45938.269816898151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45938.269816898151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45938.269816898151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45938.269816898151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45938.269816898151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45938.269816898151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45938.269816898151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45938.269816898151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45938.269816898151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45938.269816898151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45938.269816898151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45938.269816898151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45938.269816898151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45938.269816898151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45938.269816898151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45938.269816898151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45938.269816898151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45938.269816898151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45938.269816898151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45938.269816898151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45938.269816898151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45938.269816898151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45938.269816898151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45938.269816898151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45938.269816898151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45938.269816898151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45938.269816898151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45938.269816898151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45938.269816898151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45938.269816898151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45938.269816898151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45938.269816898151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45938.269816898151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45938.269816898151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45938.269816898151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45938.269816898151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45938.269816898151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45938.269816898151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45938.269816898151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45938.269816898151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45938.269816898151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45938.269816898151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45938.269816898151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45938.269816898151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45938.269816898151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45938.269816898151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45938.269816898151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45938.269816898151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45938.269816898151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45938.269816898151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45938.269816898151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45938.269816898151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45938.269816898151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45938.269816898151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45938.269816898151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45938.269816898151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45938.269816898151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45938.269816898151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45938.269816898151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45938.269816898151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45938.269816898151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45938.269816898151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45938.269816898151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45938.269816898151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45938.269816898151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45938.269816898151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45938.269816898151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45938.269816898151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45938.269816898151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45938.269816898151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45938.269816898151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45938.269816898151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45938.269816898151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45938.269816898151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45938.269816898151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45938.269816898151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45938.269816898151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45938.269816898151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45938.269816898151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45938.269816898151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45938.269816898151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45938.269816898151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45938.269816898151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45938.269816898151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45938.269816898151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45938.269816898151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45938.269816898151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45938.269816898151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45938.269816898151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45938.269816898151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45938.269816898151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45938.269816898151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45938.269816898151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45938.269816898151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45938.269816898151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45938.269816898151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45938.269816898151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45938.269816898151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45938.269816898151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45938.269816898151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45938.269816898151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45938.269816898151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45938.269816898151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45938.269816898151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45938.269816898151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45938.269816898151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45938.269816898151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45938.269816898151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45938.269816898151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45938.269816898151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45938.269816898151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45938.269816898151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45938.269816898151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45938.269816898151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45938.269816898151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45938.269816898151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45938.269816898151</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45938.269816898151</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46.437756712963164</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12.080939583334839</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39043</v>
      </c>
      <c r="F4" s="38">
        <v>45937.848715277774</v>
      </c>
      <c r="G4" s="39">
        <f ca="1">IFERROR(NOW()-F4,"-")</f>
        <v>0.42110162037715781</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45937.987083333333</v>
      </c>
      <c r="G5" s="39">
        <f ca="1">IFERROR(NOW()-F5,"-")</f>
        <v>0.28273356481804512</v>
      </c>
      <c r="H5" s="38">
        <v>45937.842569444445</v>
      </c>
      <c r="I5" s="37" t="str">
        <f>IFERROR(VLOOKUP(D5,DB!A:F,6,0),"")</f>
        <v>Generator-DG</v>
      </c>
      <c r="J5" s="37" t="str">
        <f>IFERROR(VLOOKUP(D5,DB!A:G,7,0),"")</f>
        <v>Good</v>
      </c>
      <c r="K5" s="37" t="s">
        <v>39069</v>
      </c>
      <c r="L5" s="37" t="str">
        <f>IFERROR(VLOOKUP(D5,DB!A:I,9,0),"")</f>
        <v>Latis</v>
      </c>
      <c r="M5" s="128"/>
    </row>
    <row r="6" spans="1:13" ht="30.75">
      <c r="A6" s="37" t="s">
        <v>39070</v>
      </c>
      <c r="B6" s="37" t="str">
        <f>IFERROR(VLOOKUP(D6,DB!A:K,11,0),"")</f>
        <v>R5</v>
      </c>
      <c r="C6" s="37">
        <v>1</v>
      </c>
      <c r="D6" s="37" t="s">
        <v>29760</v>
      </c>
      <c r="E6" s="37" t="s">
        <v>38964</v>
      </c>
      <c r="F6" s="38">
        <v>45938.14398148148</v>
      </c>
      <c r="G6" s="39">
        <f ca="1">IFERROR(NOW()-F6,"-")</f>
        <v>0.1258354166711797</v>
      </c>
      <c r="H6" s="38">
        <v>45937.893564814818</v>
      </c>
      <c r="I6" s="37" t="str">
        <f>IFERROR(VLOOKUP(D6,DB!A:F,6,0),"")</f>
        <v>SCECO</v>
      </c>
      <c r="J6" s="37" t="str">
        <f>IFERROR(VLOOKUP(D6,DB!A:G,7,0),"")</f>
        <v>Dead</v>
      </c>
      <c r="K6" s="37" t="s">
        <v>39071</v>
      </c>
      <c r="L6" s="37" t="str">
        <f>IFERROR(VLOOKUP(D6,DB!A:I,9,0),"")</f>
        <v>Latis</v>
      </c>
      <c r="M6" s="128"/>
    </row>
    <row r="7" spans="1:13" ht="15">
      <c r="A7" s="37" t="s">
        <v>39072</v>
      </c>
      <c r="B7" s="37" t="str">
        <f>IFERROR(VLOOKUP(D7,DB!A:K,11,0),"")</f>
        <v>R5</v>
      </c>
      <c r="C7" s="37">
        <v>1</v>
      </c>
      <c r="D7" s="37" t="s">
        <v>35908</v>
      </c>
      <c r="E7" s="37" t="s">
        <v>38964</v>
      </c>
      <c r="F7" s="38">
        <v>45938.230081018519</v>
      </c>
      <c r="G7" s="39">
        <f ca="1">IFERROR(NOW()-F7,"-")</f>
        <v>3.9735879632644355E-2</v>
      </c>
      <c r="H7" s="38">
        <v>45938.224421296298</v>
      </c>
      <c r="I7" s="37" t="str">
        <f>IFERROR(VLOOKUP(D7,DB!A:F,6,0),"")</f>
        <v>Generator-SG</v>
      </c>
      <c r="J7" s="37" t="str">
        <f>IFERROR(VLOOKUP(D7,DB!A:G,7,0),"")</f>
        <v>Vandalized</v>
      </c>
      <c r="K7" s="37" t="s">
        <v>39073</v>
      </c>
      <c r="L7" s="37" t="str">
        <f>IFERROR(VLOOKUP(D7,DB!A:I,9,0),"")</f>
        <v>Latis</v>
      </c>
      <c r="M7" s="128"/>
    </row>
    <row r="8" spans="1:13" ht="15">
      <c r="A8" s="37"/>
      <c r="B8" s="37" t="str">
        <f>IFERROR(VLOOKUP(D8,DB!A:K,11,0),"")</f>
        <v/>
      </c>
      <c r="C8" s="37"/>
      <c r="D8" s="37"/>
      <c r="E8" s="37"/>
      <c r="F8" s="38"/>
      <c r="G8" s="39">
        <f ca="1">IFERROR(NOW()-F8,"-")</f>
        <v>45938.269816898151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45938.269816898151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45938.269816898151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45938.269816898151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45938.269816898151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45938.269816898151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45938.269816898151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45938.269816898151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45938.269816898151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45938.269816898151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45938.269816898151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45938.269816898151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45938.269816898151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45938.269816898151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45938.269816898151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45938.269816898151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45938.269816898151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45938.269816898151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45938.269816898151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45938.269816898151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45938.269816898151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45938.269816898151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45938.269816898151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45938.269816898151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45938.269816898151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45938.269816898151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45938.269816898151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45938.269816898151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45938.269816898151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45938.269816898151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45938.269816898151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45938.269816898151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45938.269816898151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45938.269816898151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45938.269816898151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45938.269816898151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45938.269816898151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45938.269816898151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45938.269816898151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45938.269816898151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45938.269816898151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45938.269816898151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45938.269816898151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45938.269816898151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45938.269816898151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45938.269816898151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45938.269816898151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45938.269816898151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45938.269816898151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45938.269816898151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45938.269816898151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45938.269816898151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45938.269816898151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45938.269816898151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45938.269816898151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45938.269816898151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45938.269816898151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45938.269816898151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45938.269816898151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45938.269816898151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45938.269816898151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45938.269816898151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45938.269816898151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45938.269816898151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45938.269816898151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45938.269816898151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45938.269816898151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45938.269816898151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45938.269816898151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45938.269816898151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45938.269816898151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45938.269816898151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45938.269816898151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45938.269816898151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45938.269816898151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45938.269816898151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45938.269816898151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45938.269816898151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45938.269816898151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45938.269816898151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45938.269816898151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45938.269816898151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45938.269816898151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45938.269816898151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45938.269816898151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45938.269816898151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45938.269816898151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45938.269816898151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45938.269816898151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45938.269816898151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45938.269816898151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45938.269816898151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45938.269816898151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45938.269816898151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45938.269816898151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45938.269816898151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45938.269816898151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45938.269816898151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45938.269816898151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45938.269816898151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45938.269816898151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45938.269816898151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45938.269816898151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45938.269816898151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45938.269816898151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45938.269816898151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45938.269816898151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45938.269816898151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45938.269816898151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45938.269816898151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45938.269816898151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45938.269816898151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45938.269816898151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45938.269816898151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45938.269816898151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45938.269816898151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45938.269816898151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45938.269816898151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45938.269816898151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45938.269816898151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45938.269816898151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45938.269816898151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45938.269816898151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45938.269816898151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45938.269816898151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45938.269816898151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45938.269816898151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45938.269816898151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45938.269816898151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45938.269816898151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45938.269816898151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11.496969675928995</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45938.269816898151</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4.3888446759301587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3.3275715277777635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0.46078912037046393</v>
      </c>
      <c r="H6" s="116">
        <v>45937.667847222219</v>
      </c>
      <c r="I6" s="112" t="str">
        <f>IFERROR(VLOOKUP(D6,DB!A:F,6,0),"")</f>
        <v>SCECO</v>
      </c>
      <c r="J6" s="112" t="str">
        <f>IFERROR(VLOOKUP(D6,DB!A:G,7,0),"")</f>
        <v>Weak</v>
      </c>
      <c r="K6" s="117" t="s">
        <v>39081</v>
      </c>
      <c r="L6" s="118" t="str">
        <f>IFERROR(VLOOKUP(D6,DB!A:I,9,0),"")</f>
        <v>Latis</v>
      </c>
    </row>
    <row r="7" spans="1:16383" ht="31.5" customHeight="1">
      <c r="A7" s="113" t="s">
        <v>39082</v>
      </c>
      <c r="B7" s="112" t="str">
        <f>IFERROR(VLOOKUP(D7,DB!A:K,11,0),"")</f>
        <v>R6</v>
      </c>
      <c r="C7" s="114">
        <v>2</v>
      </c>
      <c r="D7" s="112" t="s">
        <v>35259</v>
      </c>
      <c r="E7" s="115" t="s">
        <v>39043</v>
      </c>
      <c r="F7" s="116"/>
      <c r="G7" s="81">
        <f ca="1">IFERROR(NOW()-F7,"-")</f>
        <v>45938.269816898151</v>
      </c>
      <c r="H7" s="116">
        <v>45938.258414351854</v>
      </c>
      <c r="I7" s="112" t="str">
        <f>IFERROR(VLOOKUP(D7,DB!A:F,6,0),"")</f>
        <v>SCECO</v>
      </c>
      <c r="J7" s="112" t="str">
        <f>IFERROR(VLOOKUP(D7,DB!A:G,7,0),"")</f>
        <v>Dead</v>
      </c>
      <c r="K7" s="117"/>
      <c r="L7" s="118" t="str">
        <f>IFERROR(VLOOKUP(D7,DB!A:I,9,0),"")</f>
        <v>Latis</v>
      </c>
    </row>
    <row r="8" spans="1:16383" ht="31.5" customHeight="1">
      <c r="A8" s="113"/>
      <c r="B8" s="112" t="str">
        <f>IFERROR(VLOOKUP(D8,DB!A:K,11,0),"")</f>
        <v/>
      </c>
      <c r="C8" s="114"/>
      <c r="D8" s="112"/>
      <c r="E8" s="115"/>
      <c r="F8" s="116"/>
      <c r="G8" s="81">
        <f ca="1">IFERROR(NOW()-F8,"-")</f>
        <v>45938.269816898151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45938.269816898151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45938.269816898151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45938.269816898151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45938.269816898151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45938.269816898151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45938.269816898151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45938.269816898151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45938.269816898151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45938.269816898151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45938.269816898151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45938.269816898151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45938.269816898151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45938.269816898151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45938.269816898151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45938.269816898151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45938.269816898151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45938.269816898151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45938.269816898151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45938.269816898151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45938.269816898151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45938.269816898151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45938.269816898151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45938.269816898151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45938.269816898151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45938.269816898151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45938.269816898151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45938.269816898151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45938.269816898151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45938.269816898151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45938.269816898151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45938.269816898151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45938.269816898151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45938.269816898151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45938.269816898151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45938.269816898151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45938.269816898151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45938.269816898151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45938.269816898151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45938.269816898151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45938.269816898151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45938.269816898151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45938.269816898151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45938.269816898151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45938.269816898151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45938.269816898151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45938.269816898151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45938.269816898151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45938.269816898151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45938.269816898151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45938.269816898151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45938.269816898151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45938.269816898151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45938.269816898151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45938.269816898151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45938.269816898151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45938.269816898151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45938.269816898151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45938.269816898151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45938.269816898151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45938.269816898151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45938.269816898151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45938.269816898151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45938.269816898151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45938.269816898151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45938.269816898151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45938.269816898151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45938.269816898151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45938.269816898151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45938.269816898151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45938.269816898151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45938.269816898151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45938.269816898151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45938.269816898151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45938.269816898151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45938.269816898151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45938.269816898151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45938.269816898151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45938.269816898151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45938.269816898151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45938.269816898151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45938.269816898151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45938.269816898151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45938.269816898151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45938.269816898151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45938.269816898151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45938.269816898151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45938.269816898151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45938.269816898151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45938.269816898151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45938.269816898151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45938.269816898151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45938.269816898151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45938.269816898151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45938.269816898151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45938.269816898151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45938.269816898151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45938.269816898151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45938.269816898151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45938.269816898151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45938.269816898151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45938.269816898151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45938.269816898151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45938.269816898151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45938.269816898151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45938.269816898151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45938.269816898151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45938.269816898151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45938.269816898151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45938.269816898151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45938.269816898151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45938.269816898151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45938.269816898151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45938.269816898151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45938.269816898151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45938.269816898151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45938.269816898151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45938.269816898151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45938.269816898151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45938.269816898151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45938.269816898151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45938.269816898151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45938.269816898151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45938.269816898151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45938.269816898151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45938.269816898151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45938.269816898151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45938.269816898151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45938.269816898151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45938.269816898151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45938.269816898151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45938.269816898151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45938.269816898151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45938.269816898151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45938.269816898151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45938.269816898151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45938.269816898151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45938.269816898151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45938.269816898151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45938.269816898151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45938.269816898151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45938.269816898151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45938.269816898151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45938.269816898151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45938.269816898151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45938.269816898151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45938.269816898151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45938.269816898151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45938.269816898151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45938.269816898151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45938.269816898151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45938.269816898151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45938.269816898151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45938.269816898151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45938.269816898151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45938.269816898151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45938.269816898151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45938.269816898151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45938.269816898151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45938.269816898151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45938.269816898151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45938.269816898151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45938.269816898151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45938.269816898151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45938.269816898151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45938.269816898151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45938.269816898151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45938.269816898151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45938.269816898151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45938.269816898151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45938.269816898151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45938.269816898151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45938.269816898151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45938.269816898151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45938.269816898151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45938.269816898151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45938.269816898151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45938.269816898151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45938.269816898151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45938.269816898151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45938.269816898151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45938.269816898151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45938.269816898151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45938.269816898151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45938.269816898151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45938.269816898151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45938.269816898151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45938.269816898151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45938.269816898151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45938.269816898151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45938.269816898151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45938.269816898151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45938.269816898151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45938.269816898151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45938.269816898151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45938.269816898151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45938.269816898151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45938.269816898151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45938.269816898151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45938.269816898151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45938.269816898151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45938.269816898151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45938.269816898151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45938.269816898151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45938.269816898151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45938.269816898151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45938.269816898151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45938.269816898151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45938.269816898151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45938.269816898151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45938.269816898151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45938.269816898151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45938.269816898151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45938.269816898151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45938.269816898151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45938.269816898151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45938.269816898151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45938.269816898151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45938.269816898151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45938.269816898151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45938.269816898151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45938.269816898151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45938.269816898151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45938.269816898151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45938.269816898151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45938.269816898151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45938.269816898151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