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74" documentId="13_ncr:1_{F6CB121F-512D-4AA6-A0C1-0FB36C537598}" xr6:coauthVersionLast="47" xr6:coauthVersionMax="47" xr10:uidLastSave="{5D8068EF-4AED-437A-BCCD-12B0166BC88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<sst xmlns="http://schemas.openxmlformats.org/spreadsheetml/2006/main" count="178595" uniqueCount="39080">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</sst>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33"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A3" sqref="A3: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274.26781655092782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7.8869791672332212E-2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4.8638310188835021E-2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45937.216242476854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45937.216242476854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45937.216242476854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45937.216242476854</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45937.216242476854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45937.216242476854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45937.216242476854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45937.216242476854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45937.216242476854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45937.216242476854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45937.216242476854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45937.216242476854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45937.216242476854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45937.216242476854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45937.216242476854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45937.216242476854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45937.216242476854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45937.216242476854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45937.216242476854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45937.216242476854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45937.216242476854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45937.216242476854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45937.216242476854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45937.216242476854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45937.216242476854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45937.216242476854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45937.216242476854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45937.216242476854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45937.216242476854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45937.216242476854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45937.216242476854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45937.216242476854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45937.216242476854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45937.216242476854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45937.216242476854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45937.216242476854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45937.216242476854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45937.216242476854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45937.216242476854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45937.216242476854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45937.216242476854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45937.216242476854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45937.216242476854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45937.216242476854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45937.216242476854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45937.216242476854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45937.216242476854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45937.216242476854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45937.216242476854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45937.216242476854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45937.216242476854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45937.216242476854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45937.216242476854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45937.216242476854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45937.216242476854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45937.216242476854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45937.216242476854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45937.216242476854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45937.216242476854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45937.216242476854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45937.216242476854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45937.216242476854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45937.216242476854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45937.216242476854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45937.216242476854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45937.216242476854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45937.216242476854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45937.216242476854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45937.216242476854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45937.216242476854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45937.216242476854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45937.216242476854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45937.216242476854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45937.216242476854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45937.216242476854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45937.216242476854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45937.216242476854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45937.216242476854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45937.216242476854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45937.216242476854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45937.216242476854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45937.216242476854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45937.216242476854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45937.216242476854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45937.216242476854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45937.216242476854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45937.216242476854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45937.216242476854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45937.216242476854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45937.216242476854</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4F3D7631-4259-4FB6-A299-AE1A4946CFB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130.48915914352256</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112.21640451389248</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0.50220312500459841</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0.34430960648023756</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45937.216242476854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45937.216242476854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45937.216242476854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45937.216242476854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45937.216242476854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45937.216242476854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45937.216242476854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45937.216242476854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45937.216242476854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45937.216242476854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45937.216242476854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45937.216242476854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45937.216242476854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45937.216242476854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45937.216242476854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45937.216242476854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45937.216242476854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45937.216242476854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45937.216242476854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45937.216242476854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45937.216242476854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45937.216242476854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45937.216242476854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45937.216242476854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45937.216242476854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45937.216242476854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45937.216242476854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45937.216242476854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45937.216242476854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45937.216242476854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45937.216242476854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45937.216242476854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45937.216242476854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45937.216242476854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45937.216242476854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45937.216242476854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45937.216242476854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45937.216242476854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45937.216242476854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45937.216242476854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45937.216242476854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45937.216242476854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45937.216242476854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45937.216242476854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45937.216242476854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45937.216242476854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45937.216242476854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45937.216242476854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45937.216242476854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45937.216242476854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45937.216242476854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45937.216242476854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45937.216242476854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45937.216242476854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45937.216242476854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45937.216242476854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45937.216242476854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45937.216242476854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45937.216242476854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45937.216242476854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45937.216242476854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45937.216242476854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45937.216242476854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45937.216242476854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45937.216242476854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45937.216242476854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45937.216242476854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45937.216242476854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45937.216242476854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45937.216242476854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45937.216242476854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45937.216242476854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45937.216242476854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45937.216242476854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45937.216242476854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45937.216242476854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45937.216242476854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45937.216242476854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45937.216242476854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45937.216242476854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45937.216242476854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45937.216242476854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45937.216242476854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45937.216242476854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45937.216242476854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45937.216242476854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45937.216242476854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45937.216242476854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45937.216242476854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45937.216242476854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45937.216242476854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45937.216242476854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45937.216242476854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45937.216242476854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45937.216242476854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45937.216242476854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45937.216242476854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45937.216242476854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45937.216242476854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45937.216242476854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45937.216242476854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45937.216242476854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45937.216242476854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45937.216242476854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45937.216242476854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45937.216242476854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45937.216242476854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45937.216242476854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45937.216242476854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45937.216242476854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45937.216242476854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45937.216242476854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45937.216242476854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45937.216242476854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45937.216242476854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45937.216242476854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45937.216242476854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45937.216242476854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45937.216242476854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45937.216242476854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45937.216242476854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45937.216242476854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45937.216242476854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45937.216242476854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45937.216242476854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45937.216242476854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45937.216242476854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45937.216242476854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45937.216242476854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45937.216242476854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45937.216242476854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45937.216242476854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45937.216242476854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45937.216242476854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45937.216242476854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45937.216242476854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45937.216242476854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45937.216242476854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45937.216242476854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45937.216242476854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45937.216242476854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45937.216242476854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45937.216242476854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45937.216242476854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45937.216242476854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45937.216242476854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45937.216242476854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45937.216242476854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45937.216242476854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45937.216242476854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45937.216242476854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45937.216242476854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45937.216242476854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45937.216242476854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45937.216242476854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45937.216242476854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45937.216242476854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45937.216242476854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45937.216242476854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45937.216242476854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45937.216242476854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45937.216242476854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45937.216242476854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45937.216242476854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45937.216242476854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45937.216242476854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45937.216242476854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45937.216242476854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45937.216242476854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45937.216242476854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45937.216242476854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45937.216242476854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45937.216242476854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45937.216242476854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45937.216242476854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45937.216242476854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45937.216242476854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45937.216242476854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45937.216242476854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45937.216242476854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45937.216242476854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45937.216242476854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45937.216242476854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45937.216242476854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45937.216242476854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45937.216242476854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45937.216242476854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45937.216242476854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45937.216242476854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45937.216242476854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45937.216242476854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45937.216242476854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45937.216242476854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45937.216242476854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45937.216242476854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45937.216242476854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45937.216242476854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45937.216242476854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45937.216242476854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45937.216242476854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45937.216242476854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45937.216242476854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45937.216242476854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45937.216242476854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45937.216242476854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45937.216242476854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45937.216242476854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45937.216242476854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45937.216242476854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45937.216242476854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45937.216242476854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45937.216242476854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45937.216242476854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45937.216242476854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45937.216242476854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45937.216242476854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45937.216242476854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45937.216242476854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45937.216242476854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45937.216242476854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45937.216242476854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45937.216242476854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45937.216242476854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45937.216242476854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45937.216242476854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45937.216242476854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45937.216242476854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45937.216242476854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45937.216242476854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45937.216242476854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45937.216242476854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45937.216242476854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45937.216242476854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45937.216242476854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45937.216242476854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45937.216242476854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45937.216242476854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45937.216242476854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45937.216242476854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45937.216242476854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45937.216242476854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45937.216242476854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45937.216242476854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45937.216242476854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45937.216242476854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45937.216242476854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45937.216242476854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45937.216242476854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45937.216242476854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45937.216242476854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45937.216242476854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45937.216242476854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45937.216242476854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45937.216242476854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45937.216242476854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45937.216242476854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45937.216242476854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45937.216242476854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45937.216242476854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45937.216242476854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45937.216242476854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45937.216242476854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45937.216242476854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45937.216242476854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45937.216242476854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45937.216242476854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45937.216242476854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45937.216242476854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45937.216242476854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45937.216242476854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45937.216242476854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45937.216242476854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45937.216242476854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45937.216242476854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45937.216242476854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45937.216242476854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45937.216242476854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45937.216242476854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45937.216242476854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45937.216242476854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45937.216242476854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45937.216242476854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45937.216242476854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45937.216242476854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45937.216242476854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45937.216242476854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45937.216242476854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45937.216242476854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45937.216242476854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45937.216242476854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45937.216242476854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45937.216242476854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45937.216242476854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45937.216242476854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45937.216242476854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45937.216242476854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45937.216242476854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45937.216242476854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45937.216242476854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45937.216242476854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45937.216242476854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45937.216242476854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45937.216242476854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45937.216242476854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45937.216242476854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45937.216242476854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45937.216242476854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45937.216242476854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45937.216242476854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45937.216242476854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45937.216242476854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45937.216242476854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45937.216242476854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45937.216242476854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45937.216242476854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45937.216242476854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45937.216242476854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45937.216242476854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45937.216242476854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45937.216242476854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45937.216242476854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45937.216242476854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45937.216242476854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45937.216242476854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45937.216242476854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45937.216242476854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45937.216242476854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45937.216242476854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45937.216242476854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45937.216242476854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45937.216242476854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45937.216242476854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45937.216242476854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45937.216242476854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45937.216242476854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45937.216242476854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45937.216242476854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45937.216242476854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45937.216242476854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45937.216242476854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45937.216242476854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45937.216242476854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45937.216242476854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45937.216242476854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45937.216242476854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45937.216242476854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45937.216242476854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45937.216242476854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45937.216242476854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45937.216242476854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45937.216242476854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45937.216242476854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45937.216242476854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45937.216242476854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45937.216242476854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45937.216242476854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45937.216242476854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45937.216242476854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45937.216242476854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45937.216242476854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45937.216242476854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45937.216242476854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45937.216242476854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45937.216242476854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45937.216242476854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45937.216242476854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45937.216242476854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45937.216242476854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45937.216242476854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45937.216242476854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45937.216242476854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45937.216242476854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45937.216242476854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45937.216242476854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45937.216242476854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45937.216242476854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45937.216242476854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45937.216242476854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45937.216242476854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45937.216242476854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45937.216242476854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45937.216242476854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45937.216242476854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45937.216242476854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45937.216242476854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45937.216242476854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45937.216242476854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45937.216242476854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45937.216242476854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45937.216242476854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45937.216242476854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45937.216242476854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45937.216242476854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45937.216242476854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45937.216242476854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45937.216242476854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45937.216242476854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45937.216242476854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45937.216242476854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45937.216242476854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45937.216242476854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45937.216242476854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45937.216242476854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45937.216242476854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45937.216242476854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45937.216242476854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45937.216242476854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45937.216242476854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45937.216242476854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45937.216242476854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45937.216242476854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45937.216242476854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45937.216242476854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45937.216242476854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45937.216242476854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45937.216242476854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45937.216242476854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45937.216242476854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45937.216242476854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45937.216242476854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45937.216242476854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45937.216242476854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45937.216242476854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45937.216242476854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45937.216242476854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45937.216242476854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45937.216242476854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45937.216242476854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45937.216242476854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45937.216242476854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45937.216242476854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45937.216242476854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45937.216242476854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45937.216242476854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45937.216242476854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45937.216242476854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45937.216242476854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45937.216242476854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45937.216242476854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45937.216242476854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45937.216242476854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45937.216242476854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45937.216242476854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45937.216242476854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45937.216242476854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45937.216242476854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45937.216242476854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45937.216242476854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45937.216242476854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45937.216242476854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45937.216242476854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45937.216242476854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45937.216242476854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45937.216242476854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45937.216242476854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45937.216242476854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45937.216242476854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45937.216242476854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45937.216242476854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45937.216242476854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45937.216242476854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45937.216242476854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45937.216242476854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45937.216242476854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45937.216242476854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45937.216242476854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45937.216242476854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45937.216242476854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45937.216242476854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45937.216242476854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45937.216242476854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45937.216242476854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45937.216242476854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45937.216242476854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45937.216242476854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45937.216242476854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45937.216242476854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45937.216242476854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45937.216242476854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45937.216242476854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45937.216242476854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45937.216242476854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45937.216242476854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45937.216242476854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45937.216242476854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45937.216242476854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45937.216242476854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45937.216242476854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45937.216242476854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45937.216242476854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45937.216242476854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45937.216242476854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45937.216242476854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45937.216242476854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45937.216242476854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45937.216242476854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45937.216242476854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45937.216242476854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45937.216242476854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45937.216242476854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45937.216242476854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45937.216242476854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45937.216242476854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45937.216242476854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45937.216242476854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45937.216242476854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45937.216242476854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45937.216242476854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45937.216242476854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45937.216242476854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45937.216242476854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45937.216242476854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45937.216242476854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45937.216242476854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45937.216242476854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45937.216242476854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45937.216242476854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45937.216242476854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45937.216242476854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45937.216242476854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45937.216242476854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45937.216242476854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45937.216242476854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45937.216242476854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45937.216242476854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45937.216242476854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45937.216242476854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45937.216242476854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45937.216242476854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45937.216242476854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45937.216242476854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45937.216242476854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45937.216242476854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45937.216242476854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45937.216242476854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45937.216242476854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45937.216242476854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45937.216242476854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45937.216242476854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45937.216242476854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45937.216242476854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45937.216242476854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45937.216242476854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45937.216242476854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45937.216242476854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45937.216242476854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45937.216242476854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45937.216242476854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45937.216242476854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45937.216242476854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45937.216242476854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45937.216242476854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45937.216242476854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45937.216242476854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45937.216242476854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45937.216242476854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45937.216242476854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45937.216242476854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45937.216242476854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45937.216242476854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45937.216242476854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45937.216242476854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45937.216242476854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45937.216242476854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45937.216242476854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45937.216242476854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45937.216242476854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45937.216242476854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45937.216242476854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45937.216242476854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45937.216242476854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45937.216242476854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45937.216242476854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45937.216242476854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45937.216242476854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45937.216242476854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45937.216242476854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45937.216242476854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45937.216242476854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45937.216242476854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45937.216242476854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45937.216242476854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45937.216242476854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45937.216242476854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45937.216242476854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45937.216242476854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45937.216242476854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45937.216242476854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45937.216242476854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45937.216242476854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45937.216242476854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45937.216242476854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45937.216242476854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45937.216242476854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45937.216242476854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45937.216242476854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45937.216242476854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45937.216242476854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45937.216242476854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45937.216242476854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45937.216242476854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45937.216242476854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45937.216242476854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45937.216242476854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45937.216242476854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45937.216242476854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45937.216242476854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45937.216242476854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45937.216242476854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45937.216242476854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45937.216242476854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45937.216242476854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45937.216242476854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45937.216242476854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45937.216242476854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45937.216242476854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45937.216242476854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45937.216242476854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45937.216242476854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45937.216242476854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45937.216242476854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45937.216242476854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45937.216242476854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45937.216242476854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45937.216242476854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45937.216242476854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45937.216242476854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45937.216242476854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45937.216242476854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45937.216242476854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45937.216242476854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45937.216242476854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45937.216242476854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45937.216242476854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45937.216242476854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45937.216242476854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45937.216242476854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45937.216242476854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45937.216242476854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45937.216242476854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45937.216242476854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45937.216242476854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45937.216242476854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45937.216242476854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45937.216242476854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45937.216242476854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45937.216242476854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45937.216242476854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45937.216242476854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45937.216242476854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45937.216242476854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45937.216242476854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45937.216242476854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45937.216242476854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45937.216242476854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45937.216242476854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45937.216242476854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45937.216242476854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45937.216242476854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45937.216242476854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45937.216242476854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45937.216242476854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45937.216242476854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45937.216242476854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45937.216242476854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45937.216242476854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45937.216242476854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45937.216242476854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45937.216242476854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45937.216242476854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45937.216242476854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45937.216242476854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45937.216242476854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45937.216242476854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45937.216242476854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45937.216242476854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45937.216242476854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45937.216242476854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45937.216242476854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45937.216242476854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45937.216242476854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45937.216242476854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45937.216242476854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45937.216242476854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45937.216242476854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45937.216242476854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45937.216242476854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45937.216242476854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45937.216242476854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45937.216242476854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45937.216242476854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45937.216242476854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45937.216242476854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45937.216242476854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45937.216242476854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45937.216242476854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45937.216242476854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45937.216242476854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45937.216242476854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45937.216242476854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45937.216242476854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45937.216242476854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45937.216242476854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45937.216242476854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45937.216242476854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45937.216242476854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45937.216242476854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45937.216242476854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45937.216242476854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45937.216242476854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45937.216242476854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45937.216242476854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45937.216242476854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45937.216242476854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45937.216242476854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45937.216242476854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45937.216242476854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45937.216242476854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45937.216242476854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45937.216242476854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45937.216242476854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45937.216242476854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45937.216242476854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45937.216242476854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45937.216242476854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45937.216242476854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45937.216242476854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45937.216242476854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45937.216242476854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45937.216242476854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45937.216242476854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45937.216242476854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45937.216242476854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45937.216242476854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45937.216242476854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45937.216242476854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45937.216242476854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45937.216242476854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45937.216242476854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45937.216242476854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45937.216242476854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45937.216242476854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45937.216242476854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45937.216242476854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45937.216242476854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45937.216242476854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45937.216242476854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45937.216242476854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45937.216242476854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45937.216242476854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45937.216242476854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45937.216242476854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45937.216242476854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45937.216242476854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45937.216242476854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45937.216242476854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45937.216242476854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45937.216242476854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45937.216242476854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45937.216242476854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45937.216242476854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45937.216242476854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45937.216242476854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45937.216242476854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45937.216242476854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45937.216242476854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45937.216242476854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45937.216242476854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45937.216242476854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45937.216242476854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45937.216242476854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45937.216242476854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45937.216242476854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45937.216242476854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45937.216242476854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45937.216242476854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45937.216242476854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45937.216242476854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45937.216242476854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45937.216242476854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45937.216242476854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45937.216242476854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45937.216242476854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45937.216242476854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45937.216242476854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45937.216242476854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45937.216242476854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45937.216242476854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45937.216242476854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45937.216242476854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45937.216242476854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45937.216242476854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45937.216242476854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45937.216242476854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45937.216242476854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45937.216242476854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45937.216242476854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45937.216242476854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45937.216242476854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45937.216242476854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45937.216242476854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45937.216242476854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45937.216242476854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45937.216242476854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45937.216242476854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45937.216242476854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45937.216242476854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45937.216242476854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45937.216242476854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45937.216242476854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45937.216242476854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45937.216242476854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45937.216242476854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45937.216242476854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45937.216242476854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45937.216242476854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45937.216242476854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45937.216242476854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45937.216242476854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45937.216242476854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45937.216242476854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45937.216242476854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45937.216242476854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45937.216242476854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45937.216242476854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45937.216242476854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45937.216242476854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45937.216242476854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45937.216242476854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45937.216242476854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45937.216242476854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45937.216242476854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45937.216242476854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45937.216242476854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45937.216242476854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45937.216242476854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45937.216242476854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45937.216242476854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45937.216242476854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45937.216242476854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45937.216242476854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45937.216242476854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45937.216242476854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45937.216242476854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45937.216242476854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45937.216242476854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45937.216242476854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45937.216242476854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45937.216242476854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45937.216242476854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45937.216242476854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45937.216242476854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45937.216242476854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45937.216242476854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45937.216242476854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45937.216242476854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45937.216242476854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45937.216242476854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45937.216242476854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45937.216242476854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45937.216242476854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45937.216242476854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45937.216242476854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45937.216242476854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45937.216242476854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45937.216242476854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45937.216242476854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45937.216242476854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45937.216242476854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45937.216242476854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45937.216242476854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45937.216242476854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45937.216242476854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45937.216242476854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45937.216242476854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45937.216242476854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45937.216242476854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45937.216242476854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45937.216242476854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45937.216242476854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45937.216242476854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45937.216242476854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45937.216242476854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45937.216242476854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45937.216242476854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45937.216242476854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45937.216242476854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45937.216242476854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45937.216242476854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45937.216242476854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45937.216242476854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45937.216242476854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45937.216242476854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45937.216242476854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45937.216242476854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45937.216242476854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45937.216242476854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45937.216242476854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45937.216242476854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45937.216242476854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45937.216242476854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45937.216242476854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45937.216242476854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45937.216242476854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45937.216242476854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45937.216242476854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45937.216242476854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45937.216242476854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45937.216242476854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45937.216242476854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45937.216242476854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45937.216242476854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45937.216242476854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45937.216242476854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45937.216242476854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45937.216242476854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45937.216242476854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45937.216242476854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45937.216242476854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45937.216242476854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45937.216242476854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45937.216242476854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45937.216242476854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45937.216242476854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45937.216242476854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45937.216242476854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45937.216242476854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45937.216242476854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45937.216242476854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45937.216242476854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45937.216242476854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45937.216242476854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45937.216242476854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45937.216242476854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45937.216242476854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45937.216242476854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45937.216242476854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45937.216242476854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45937.216242476854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45937.216242476854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45937.216242476854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45937.216242476854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45937.216242476854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45937.216242476854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45937.216242476854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45937.216242476854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45937.216242476854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45937.216242476854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45937.216242476854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45937.216242476854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45937.216242476854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45937.216242476854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45937.216242476854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45937.216242476854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45937.216242476854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45937.216242476854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45937.216242476854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45937.216242476854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45937.216242476854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45937.216242476854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45937.216242476854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45937.216242476854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45937.216242476854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45937.216242476854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45937.216242476854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45937.216242476854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45937.216242476854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45937.216242476854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45937.216242476854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45937.216242476854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45937.216242476854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45937.216242476854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45937.216242476854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45937.216242476854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45937.216242476854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45937.216242476854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45937.216242476854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45937.216242476854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45937.216242476854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45937.216242476854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45937.216242476854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45937.216242476854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45937.216242476854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45937.216242476854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45937.216242476854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45937.216242476854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45937.216242476854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45937.216242476854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45937.216242476854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45937.216242476854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45937.216242476854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45937.216242476854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45937.216242476854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45937.216242476854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45937.216242476854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45937.216242476854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45937.216242476854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45937.216242476854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45937.216242476854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45937.216242476854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45937.216242476854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45937.216242476854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45937.216242476854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45937.216242476854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45937.216242476854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45937.216242476854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45937.216242476854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45937.216242476854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45937.216242476854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45937.216242476854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45937.216242476854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45937.216242476854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45937.216242476854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45937.216242476854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45937.216242476854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45937.216242476854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45937.216242476854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45937.216242476854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45937.216242476854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45937.216242476854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45937.216242476854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45937.216242476854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45937.216242476854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45937.216242476854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45937.216242476854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45937.216242476854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45937.216242476854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45937.216242476854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45937.216242476854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45937.216242476854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45937.216242476854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45937.216242476854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45937.216242476854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45937.216242476854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45937.216242476854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45937.216242476854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45937.216242476854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45937.216242476854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45937.216242476854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45937.216242476854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45937.216242476854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45937.216242476854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45937.216242476854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45937.216242476854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45937.216242476854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45937.216242476854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45937.216242476854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45937.216242476854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45937.216242476854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45937.216242476854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45937.216242476854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45937.216242476854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45937.216242476854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45937.216242476854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45937.216242476854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45937.216242476854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45937.216242476854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45937.216242476854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45937.216242476854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45937.216242476854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45937.216242476854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45937.216242476854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45937.216242476854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45937.216242476854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45937.216242476854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45937.216242476854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45937.216242476854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45937.216242476854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45937.216242476854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45937.216242476854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45937.216242476854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45937.216242476854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45937.216242476854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45937.216242476854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45937.216242476854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45937.216242476854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45937.216242476854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45937.216242476854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45937.216242476854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45937.216242476854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45937.216242476854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45937.216242476854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45937.216242476854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45937.216242476854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45937.216242476854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45937.216242476854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45937.216242476854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45937.216242476854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45937.216242476854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45937.216242476854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45937.216242476854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45937.216242476854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45937.216242476854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45937.216242476854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45937.216242476854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45937.216242476854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45937.216242476854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45937.216242476854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45937.216242476854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45937.216242476854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45937.216242476854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45937.216242476854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45937.216242476854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45937.216242476854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45937.216242476854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45937.216242476854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45937.216242476854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45937.216242476854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45937.216242476854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45937.216242476854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45937.216242476854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45937.216242476854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45937.216242476854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45937.216242476854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45937.216242476854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45937.216242476854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45937.216242476854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45937.216242476854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45937.216242476854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45937.216242476854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45937.216242476854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45937.216242476854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45937.216242476854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45937.216242476854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45937.216242476854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45937.216242476854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45937.216242476854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45937.216242476854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45937.216242476854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45937.216242476854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45937.216242476854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45937.216242476854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45937.216242476854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45937.216242476854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45937.216242476854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45937.216242476854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45937.216242476854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45937.216242476854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45937.216242476854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45937.216242476854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45937.216242476854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45937.216242476854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45937.216242476854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45937.216242476854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45937.216242476854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45937.216242476854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45937.216242476854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45937.216242476854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45937.216242476854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45937.216242476854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45937.216242476854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45937.216242476854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45937.216242476854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45937.216242476854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45937.216242476854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45937.216242476854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45937.216242476854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45937.216242476854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45937.216242476854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45937.216242476854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45937.216242476854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45937.216242476854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45937.216242476854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45937.216242476854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45937.216242476854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45937.216242476854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45937.216242476854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45937.216242476854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45937.216242476854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45937.216242476854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45937.216242476854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45937.216242476854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45937.216242476854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45937.216242476854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45937.216242476854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45937.216242476854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45937.216242476854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45937.216242476854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45937.216242476854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45937.216242476854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45937.216242476854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45937.216242476854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45937.216242476854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45937.216242476854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45937.216242476854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45937.216242476854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45937.216242476854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45937.216242476854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45937.216242476854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45937.216242476854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45937.216242476854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45937.216242476854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45937.216242476854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45937.216242476854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45937.216242476854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45937.216242476854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45937.216242476854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45937.216242476854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45937.216242476854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45937.216242476854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45937.216242476854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45937.216242476854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45937.216242476854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45937.216242476854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45937.216242476854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45937.216242476854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45937.216242476854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45937.216242476854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45937.216242476854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45937.216242476854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45937.216242476854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45937.216242476854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45937.216242476854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45937.216242476854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45937.216242476854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45937.216242476854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45937.216242476854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45937.216242476854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45937.216242476854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45937.216242476854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45937.216242476854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45937.216242476854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45937.216242476854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45937.216242476854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45937.216242476854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45937.216242476854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45937.216242476854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45937.216242476854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45937.216242476854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45937.216242476854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45937.216242476854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45937.216242476854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45937.216242476854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45937.216242476854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45937.216242476854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45937.216242476854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45937.216242476854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45937.216242476854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45937.216242476854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45937.216242476854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45937.216242476854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45937.216242476854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45937.216242476854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45937.216242476854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45937.216242476854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45937.216242476854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45937.216242476854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45937.216242476854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45937.216242476854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45937.216242476854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45937.216242476854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45937.216242476854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45937.216242476854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45937.216242476854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45937.216242476854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45937.216242476854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45937.216242476854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45937.216242476854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45937.216242476854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45937.216242476854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45937.216242476854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45937.216242476854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45937.216242476854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45937.216242476854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45937.216242476854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45937.216242476854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45937.216242476854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45937.216242476854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45937.216242476854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45937.216242476854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45937.216242476854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45937.216242476854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45937.216242476854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45937.216242476854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45937.216242476854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45937.216242476854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45937.216242476854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45937.216242476854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45937.216242476854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45937.216242476854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45937.216242476854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45937.216242476854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45937.216242476854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45937.216242476854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45937.216242476854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45937.216242476854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45937.216242476854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45937.216242476854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45937.216242476854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45937.216242476854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45937.216242476854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45937.216242476854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45937.216242476854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45937.216242476854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45937.216242476854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45937.216242476854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45937.216242476854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45937.216242476854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45937.216242476854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45937.216242476854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45937.216242476854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45937.216242476854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45937.216242476854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45937.216242476854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45937.216242476854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45937.216242476854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45937.216242476854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45937.216242476854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45937.216242476854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45937.216242476854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45937.216242476854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45937.216242476854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45937.216242476854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45937.216242476854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45937.216242476854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45937.216242476854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45937.216242476854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45937.216242476854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45937.216242476854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45937.216242476854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45937.216242476854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45937.216242476854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45937.216242476854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45937.216242476854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45937.216242476854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45937.216242476854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45937.216242476854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45937.216242476854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45937.216242476854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45937.216242476854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45937.216242476854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45937.216242476854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45937.216242476854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45937.216242476854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45937.216242476854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45937.216242476854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45937.216242476854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45937.216242476854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45937.216242476854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45937.216242476854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45937.216242476854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45937.216242476854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45937.216242476854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45937.216242476854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45937.216242476854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45937.216242476854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45937.216242476854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45937.216242476854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45937.216242476854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45937.216242476854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45937.216242476854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45937.216242476854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45937.216242476854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45937.216242476854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45937.216242476854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45937.216242476854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45937.216242476854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45937.216242476854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45937.216242476854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45937.216242476854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45937.216242476854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45937.216242476854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45937.216242476854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45937.216242476854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45937.216242476854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45937.216242476854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45937.216242476854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45937.216242476854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45937.216242476854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45937.216242476854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45937.216242476854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45937.216242476854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45937.216242476854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45937.216242476854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45937.216242476854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45937.216242476854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45937.216242476854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45937.216242476854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45937.216242476854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45937.216242476854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45937.216242476854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45937.216242476854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45937.216242476854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45937.216242476854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45937.216242476854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45937.216242476854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45937.216242476854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45937.216242476854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45937.216242476854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45937.216242476854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45937.216242476854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45937.216242476854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45937.216242476854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45937.216242476854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45937.216242476854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45937.216242476854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45937.216242476854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45937.216242476854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45937.216242476854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45937.216242476854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45937.216242476854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45937.216242476854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45937.216242476854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45937.216242476854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45937.216242476854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45937.216242476854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45937.216242476854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45937.216242476854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45937.216242476854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45937.216242476854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45937.216242476854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45937.216242476854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45937.216242476854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45937.216242476854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45937.216242476854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45937.216242476854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45937.216242476854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45937.216242476854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45937.216242476854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45937.216242476854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45937.216242476854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45937.216242476854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45937.216242476854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45937.216242476854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45937.216242476854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45937.216242476854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45937.216242476854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45937.216242476854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45937.216242476854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45937.216242476854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45937.216242476854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45937.216242476854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45937.216242476854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45937.216242476854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45937.216242476854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45937.216242476854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45937.216242476854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45937.216242476854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45937.216242476854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45937.216242476854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45937.216242476854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45937.216242476854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45937.216242476854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45937.216242476854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45937.216242476854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233.73552488425776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2.0592980324072414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0.45177488426270429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5.7839699074975215E-2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3.590682870708406E-2</v>
      </c>
      <c r="H6" s="145">
        <v>45937.173946759256</v>
      </c>
      <c r="I6" s="141" t="str">
        <f>IFERROR(VLOOKUP(D6,DB!A:F,6,0),"")</f>
        <v>SCECO</v>
      </c>
      <c r="J6" s="141" t="str">
        <f>IFERROR(VLOOKUP(D6,DB!A:G,7,0),"")</f>
        <v>Vandalized</v>
      </c>
      <c r="K6" s="148" t="s">
        <v>39067</v>
      </c>
      <c r="L6" s="143" t="str">
        <f>IFERROR(VLOOKUP(D6,DB!A:I,9,0),"")</f>
        <v>Latis</v>
      </c>
    </row>
    <row r="7" spans="1:16" ht="15" customHeight="1">
      <c r="A7" s="141"/>
      <c r="B7" s="141" t="str">
        <f>IFERROR(VLOOKUP(D7,DB!A:K,11,0),"")</f>
        <v/>
      </c>
      <c r="C7" s="142"/>
      <c r="D7" s="143"/>
      <c r="E7" s="144"/>
      <c r="F7" s="145"/>
      <c r="G7" s="146">
        <f ca="1">IFERROR(NOW()-F7,"")</f>
        <v>45937.216242476854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45937.216242476854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45937.216242476854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45937.216242476854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45937.216242476854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45937.216242476854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45937.216242476854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45937.216242476854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45937.216242476854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45937.216242476854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45937.216242476854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45937.216242476854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45937.216242476854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45937.216242476854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45937.216242476854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45937.216242476854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45937.216242476854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45937.216242476854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45937.216242476854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45937.216242476854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45937.216242476854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45937.216242476854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45937.216242476854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45937.216242476854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45937.216242476854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45937.216242476854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45937.216242476854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45937.216242476854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45937.216242476854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45937.216242476854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45937.216242476854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45937.216242476854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45937.216242476854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45937.216242476854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45937.216242476854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45937.216242476854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45937.216242476854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45937.216242476854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45937.216242476854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45937.216242476854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45937.216242476854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45937.216242476854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45937.216242476854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45937.216242476854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45937.216242476854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45937.216242476854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45937.216242476854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45937.216242476854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45937.216242476854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45937.216242476854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45937.216242476854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45937.216242476854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45937.216242476854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45937.216242476854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45937.216242476854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45937.216242476854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45937.216242476854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45937.216242476854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45937.216242476854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45937.216242476854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45937.216242476854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45937.216242476854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45937.216242476854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45937.216242476854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45937.216242476854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45937.216242476854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45937.216242476854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45937.216242476854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45937.216242476854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45937.216242476854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45937.216242476854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45937.216242476854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45937.216242476854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45937.216242476854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45937.216242476854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45937.216242476854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45937.216242476854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45937.216242476854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45937.216242476854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45937.216242476854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45937.216242476854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45937.216242476854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45937.216242476854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45937.216242476854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45937.216242476854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45937.216242476854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45937.216242476854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45937.216242476854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45937.216242476854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45937.216242476854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45937.216242476854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45937.216242476854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45937.216242476854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45937.216242476854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45937.216242476854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45937.216242476854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45937.216242476854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45937.216242476854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45937.216242476854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45937.216242476854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45937.216242476854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45937.216242476854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45937.216242476854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45937.216242476854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45937.216242476854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45937.216242476854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45937.216242476854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45937.216242476854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45937.216242476854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45937.216242476854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45937.216242476854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45937.216242476854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45937.216242476854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45937.216242476854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45937.216242476854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45937.216242476854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45937.216242476854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45937.216242476854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45937.216242476854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45937.216242476854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45937.216242476854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45937.216242476854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45937.216242476854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45937.216242476854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45937.216242476854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45937.216242476854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45937.216242476854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45937.216242476854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45937.216242476854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45937.216242476854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45937.216242476854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45937.216242476854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45937.216242476854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45937.216242476854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45937.216242476854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45937.216242476854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45937.216242476854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45937.216242476854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45937.216242476854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45937.216242476854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45937.216242476854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45937.216242476854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45937.216242476854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45937.216242476854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45937.216242476854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45937.216242476854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45937.216242476854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45937.216242476854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45937.216242476854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45937.216242476854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45937.216242476854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45937.216242476854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45937.216242476854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45937.216242476854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45937.216242476854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45937.216242476854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45937.216242476854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45937.216242476854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45937.216242476854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45937.216242476854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45937.216242476854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45937.216242476854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45937.216242476854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45937.216242476854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45937.216242476854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45937.216242476854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45937.216242476854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45937.216242476854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45937.216242476854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45937.216242476854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45937.216242476854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45937.216242476854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45937.216242476854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45937.216242476854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45937.216242476854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45937.216242476854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45937.216242476854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45937.216242476854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45937.216242476854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45937.216242476854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45937.216242476854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45937.216242476854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45937.216242476854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45937.216242476854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45937.216242476854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45937.216242476854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45937.216242476854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45937.216242476854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45937.216242476854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45937.216242476854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45937.216242476854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45937.216242476854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45937.216242476854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45937.216242476854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45937.216242476854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45937.216242476854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45937.216242476854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45937.216242476854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45937.216242476854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45937.216242476854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45937.216242476854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45937.216242476854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45937.216242476854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45937.216242476854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45937.216242476854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45937.216242476854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45937.216242476854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45937.216242476854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45937.216242476854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45937.216242476854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45937.216242476854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45937.216242476854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45937.216242476854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45937.216242476854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45937.216242476854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45937.216242476854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45937.216242476854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45937.216242476854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45937.216242476854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45937.216242476854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45937.216242476854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45937.216242476854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45937.216242476854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45937.216242476854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45937.216242476854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45937.216242476854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45937.216242476854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45937.216242476854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45937.216242476854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45937.216242476854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45937.216242476854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45937.216242476854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45937.216242476854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45937.216242476854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45937.216242476854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45937.216242476854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45937.216242476854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45937.216242476854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45937.216242476854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45937.216242476854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45937.216242476854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45937.216242476854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45937.216242476854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45937.216242476854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45937.216242476854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45937.216242476854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45937.216242476854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45937.216242476854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45937.216242476854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45937.216242476854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45937.216242476854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45937.216242476854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45937.216242476854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45937.216242476854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45937.216242476854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45937.216242476854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45937.216242476854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45937.216242476854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45937.216242476854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45937.216242476854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45937.216242476854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45937.216242476854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45937.216242476854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45937.216242476854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45937.216242476854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45937.216242476854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45937.216242476854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45937.216242476854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45937.216242476854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45937.216242476854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45937.216242476854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45937.216242476854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45937.216242476854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45937.216242476854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45937.216242476854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45937.216242476854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45937.216242476854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45937.216242476854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45937.216242476854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45937.216242476854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45937.216242476854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45937.216242476854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45937.216242476854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45937.216242476854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45937.216242476854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45937.216242476854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45937.216242476854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45937.216242476854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45937.216242476854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45937.216242476854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45937.216242476854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45937.216242476854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45937.216242476854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45937.216242476854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45937.216242476854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45937.216242476854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45937.216242476854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45937.216242476854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45937.216242476854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45937.216242476854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45937.216242476854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45937.216242476854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45937.216242476854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45937.216242476854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45937.216242476854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45937.216242476854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45937.216242476854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45937.216242476854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45937.216242476854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45937.216242476854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45937.216242476854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45937.216242476854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45937.216242476854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45937.216242476854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45937.216242476854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45937.216242476854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45937.216242476854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45937.216242476854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45937.216242476854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45937.216242476854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45937.216242476854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45937.216242476854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45937.216242476854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45937.216242476854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45937.216242476854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45937.216242476854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45937.216242476854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45937.216242476854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45937.216242476854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45937.216242476854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45937.216242476854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45937.216242476854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45937.216242476854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45937.216242476854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45937.216242476854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45937.216242476854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45937.216242476854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45937.216242476854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45937.216242476854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45937.216242476854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45937.216242476854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45937.216242476854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45937.216242476854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45937.216242476854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45937.216242476854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45937.216242476854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45937.216242476854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45937.216242476854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45937.216242476854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45937.216242476854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45937.216242476854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45937.216242476854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45937.216242476854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45937.216242476854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45937.216242476854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45937.216242476854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45937.216242476854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45937.216242476854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45937.216242476854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45937.216242476854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45937.216242476854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45937.216242476854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45937.216242476854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45937.216242476854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45937.216242476854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45937.216242476854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45937.216242476854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45937.216242476854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45937.216242476854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45937.216242476854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45937.216242476854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45937.216242476854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45937.216242476854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45937.216242476854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45937.216242476854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45937.216242476854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45937.216242476854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45937.216242476854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45937.216242476854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45937.216242476854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45937.216242476854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45937.216242476854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45937.216242476854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45937.216242476854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45937.216242476854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45937.216242476854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45937.216242476854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45937.216242476854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45937.216242476854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45937.216242476854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45937.216242476854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45937.216242476854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45937.216242476854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45937.216242476854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45937.216242476854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45937.216242476854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45937.216242476854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45937.216242476854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45937.216242476854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45937.216242476854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45937.216242476854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45937.216242476854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45937.216242476854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45937.216242476854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45937.216242476854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45937.216242476854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45937.216242476854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45937.216242476854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45937.216242476854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45937.216242476854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45937.216242476854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45937.216242476854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45937.216242476854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45937.216242476854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45937.216242476854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45937.216242476854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45937.216242476854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45937.216242476854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45937.216242476854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45937.216242476854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45937.216242476854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45937.216242476854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45937.216242476854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45937.216242476854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45937.216242476854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45937.216242476854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45937.216242476854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45937.216242476854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45937.216242476854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45937.216242476854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45937.216242476854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45937.216242476854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45937.216242476854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45937.216242476854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45937.216242476854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45937.216242476854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45937.216242476854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45937.216242476854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45937.216242476854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45937.216242476854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45937.216242476854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45937.216242476854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45937.216242476854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45937.216242476854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45937.216242476854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45937.216242476854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45937.216242476854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45937.216242476854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45937.216242476854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45937.216242476854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45937.216242476854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45937.216242476854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45937.216242476854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45937.216242476854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45937.216242476854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45937.216242476854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45937.216242476854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45937.216242476854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45937.216242476854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45937.216242476854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45937.216242476854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45937.216242476854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45937.216242476854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45937.216242476854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45937.216242476854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45937.216242476854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45937.216242476854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45937.216242476854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45937.216242476854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45937.216242476854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45937.216242476854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45937.216242476854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45937.216242476854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45937.216242476854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45937.216242476854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45937.216242476854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45937.216242476854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45937.216242476854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45937.216242476854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45937.216242476854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45937.216242476854</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45937.216242476854</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45.384182291665638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11.027365162037313</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45937.216242476854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45937.216242476854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45937.216242476854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45937.216242476854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45937.216242476854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45937.216242476854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45937.216242476854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45937.216242476854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45937.216242476854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4"/>
      <c r="E13" s="37"/>
      <c r="F13" s="38"/>
      <c r="G13" s="39">
        <f ca="1">IFERROR(NOW()-F13,"-")</f>
        <v>45937.216242476854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45937.216242476854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45937.216242476854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45937.216242476854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45937.216242476854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45937.216242476854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45937.216242476854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45937.216242476854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45937.216242476854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45937.216242476854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45937.216242476854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45937.216242476854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45937.216242476854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45937.216242476854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45937.216242476854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45937.216242476854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45937.216242476854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45937.216242476854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45937.216242476854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45937.216242476854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45937.216242476854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45937.216242476854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45937.216242476854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45937.216242476854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45937.216242476854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45937.216242476854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45937.216242476854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45937.216242476854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45937.216242476854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45937.216242476854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45937.216242476854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45937.216242476854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45937.216242476854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45937.216242476854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45937.216242476854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45937.216242476854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45937.216242476854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45937.216242476854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45937.216242476854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45937.216242476854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45937.216242476854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45937.216242476854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45937.216242476854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45937.216242476854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45937.216242476854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45937.216242476854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45937.216242476854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45937.216242476854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45937.216242476854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45937.216242476854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45937.216242476854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45937.216242476854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45937.216242476854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45937.216242476854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45937.216242476854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45937.216242476854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45937.216242476854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45937.216242476854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45937.216242476854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45937.216242476854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45937.216242476854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45937.216242476854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45937.216242476854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45937.216242476854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45937.216242476854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45937.216242476854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45937.216242476854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45937.216242476854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45937.216242476854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45937.216242476854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45937.216242476854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45937.216242476854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45937.216242476854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45937.216242476854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45937.216242476854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45937.216242476854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45937.216242476854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45937.216242476854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45937.216242476854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45937.216242476854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45937.216242476854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45937.216242476854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45937.216242476854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45937.216242476854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45937.216242476854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45937.216242476854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45937.216242476854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45937.216242476854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45937.216242476854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45937.216242476854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45937.216242476854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45937.216242476854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45937.216242476854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45937.216242476854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45937.216242476854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45937.216242476854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45937.216242476854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45937.216242476854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45937.216242476854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45937.216242476854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45937.216242476854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45937.216242476854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45937.216242476854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45937.216242476854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45937.216242476854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45937.216242476854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45937.216242476854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45937.216242476854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45937.216242476854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45937.216242476854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45937.216242476854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45937.216242476854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45937.216242476854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45937.216242476854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45937.216242476854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45937.216242476854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45937.216242476854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45937.216242476854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45937.216242476854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45937.216242476854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45937.216242476854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45937.216242476854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45937.216242476854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45937.216242476854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45937.216242476854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45937.216242476854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45937.216242476854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45937.216242476854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45937.216242476854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45937.216242476854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45937.216242476854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45937.216242476854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45937.216242476854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45937.216242476854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45937.216242476854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45937.216242476854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45937.216242476854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45937.216242476854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45937.216242476854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45937.216242476854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45937.216242476854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45937.216242476854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45937.216242476854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45937.216242476854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45937.216242476854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45937.216242476854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45937.216242476854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45937.216242476854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45937.216242476854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45937.216242476854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10.443395254631469</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45937.216242476854</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3.3352702546326327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2.2739971064802376</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1</v>
      </c>
      <c r="D6" s="120" t="s">
        <v>33009</v>
      </c>
      <c r="E6" s="123" t="s">
        <v>38964</v>
      </c>
      <c r="F6" s="124">
        <v>45937.073495370372</v>
      </c>
      <c r="G6" s="89">
        <f ca="1">IFERROR(NOW()-F6,"-")</f>
        <v>0.14274710648169275</v>
      </c>
      <c r="H6" s="124">
        <v>45937.053842592592</v>
      </c>
      <c r="I6" s="120" t="str">
        <f>IFERROR(VLOOKUP(D6,DB!A:F,6,0),"")</f>
        <v>SCECO</v>
      </c>
      <c r="J6" s="119" t="str">
        <f>IFERROR(VLOOKUP(D6,DB!A:G,7,0),"")</f>
        <v>Dead+No BB Design</v>
      </c>
      <c r="K6" s="125" t="s">
        <v>39079</v>
      </c>
      <c r="L6" s="126" t="str">
        <f>IFERROR(VLOOKUP(D6,DB!A:I,9,0),"")</f>
        <v>Latis</v>
      </c>
    </row>
    <row r="7" spans="1:16383" ht="31.5" customHeight="1">
      <c r="A7" s="121"/>
      <c r="B7" s="120" t="str">
        <f>IFERROR(VLOOKUP(D7,DB!A:K,11,0),"")</f>
        <v/>
      </c>
      <c r="C7" s="122"/>
      <c r="D7" s="165"/>
      <c r="E7" s="123"/>
      <c r="F7" s="124"/>
      <c r="G7" s="89">
        <f ca="1">IFERROR(NOW()-F7,"-")</f>
        <v>45937.216242476854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45937.216242476854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45937.216242476854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45937.216242476854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45937.216242476854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45937.216242476854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45937.216242476854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45937.216242476854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45937.216242476854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45937.216242476854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45937.216242476854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45937.216242476854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45937.216242476854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45937.216242476854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45937.216242476854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45937.216242476854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45937.216242476854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45937.216242476854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45937.216242476854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45937.216242476854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45937.216242476854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45937.216242476854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45937.216242476854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45937.216242476854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45937.216242476854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45937.216242476854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45937.216242476854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45937.216242476854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45937.216242476854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45937.216242476854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45937.216242476854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45937.216242476854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45937.216242476854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45937.216242476854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45937.216242476854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45937.216242476854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45937.216242476854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45937.216242476854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45937.216242476854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45937.216242476854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45937.216242476854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45937.216242476854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45937.216242476854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45937.216242476854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45937.216242476854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45937.216242476854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45937.216242476854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45937.216242476854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45937.216242476854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45937.216242476854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45937.216242476854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45937.216242476854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45937.216242476854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45937.216242476854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45937.216242476854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45937.216242476854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45937.216242476854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45937.216242476854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45937.216242476854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45937.216242476854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45937.216242476854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45937.216242476854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45937.216242476854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45937.216242476854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45937.216242476854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45937.216242476854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45937.216242476854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45937.216242476854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45937.216242476854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45937.216242476854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45937.216242476854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45937.216242476854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45937.216242476854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45937.216242476854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45937.216242476854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45937.216242476854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45937.216242476854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45937.216242476854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45937.216242476854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45937.216242476854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45937.216242476854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45937.216242476854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45937.216242476854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45937.216242476854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45937.216242476854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45937.216242476854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45937.216242476854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45937.216242476854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45937.216242476854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45937.216242476854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45937.216242476854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45937.216242476854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45937.216242476854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45937.216242476854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45937.216242476854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45937.216242476854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45937.216242476854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45937.216242476854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45937.216242476854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45937.216242476854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45937.216242476854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45937.216242476854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45937.216242476854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45937.216242476854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45937.216242476854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45937.216242476854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45937.216242476854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45937.216242476854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45937.216242476854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45937.216242476854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45937.216242476854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45937.216242476854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45937.216242476854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45937.216242476854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45937.216242476854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45937.216242476854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45937.216242476854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45937.216242476854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45937.216242476854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45937.216242476854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45937.216242476854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45937.216242476854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45937.216242476854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45937.216242476854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45937.216242476854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45937.216242476854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45937.216242476854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45937.216242476854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45937.216242476854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45937.216242476854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45937.216242476854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45937.216242476854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45937.216242476854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45937.216242476854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45937.216242476854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45937.216242476854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45937.216242476854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45937.216242476854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45937.216242476854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45937.216242476854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45937.216242476854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45937.216242476854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45937.216242476854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45937.216242476854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45937.216242476854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45937.216242476854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45937.216242476854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45937.216242476854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45937.216242476854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45937.216242476854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45937.216242476854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45937.216242476854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45937.216242476854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45937.216242476854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45937.216242476854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45937.216242476854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45937.216242476854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45937.216242476854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45937.216242476854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45937.216242476854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45937.216242476854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45937.216242476854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45937.216242476854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45937.216242476854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45937.216242476854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45937.216242476854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45937.216242476854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45937.216242476854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45937.216242476854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45937.216242476854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45937.216242476854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45937.216242476854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45937.216242476854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45937.216242476854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45937.216242476854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45937.216242476854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45937.216242476854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45937.216242476854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45937.216242476854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45937.216242476854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45937.216242476854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45937.216242476854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45937.216242476854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45937.216242476854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45937.216242476854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45937.216242476854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45937.216242476854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45937.216242476854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45937.216242476854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45937.216242476854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45937.216242476854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45937.216242476854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45937.216242476854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45937.216242476854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45937.216242476854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45937.216242476854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45937.216242476854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45937.216242476854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45937.216242476854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45937.216242476854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45937.216242476854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45937.216242476854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45937.216242476854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45937.216242476854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45937.216242476854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45937.216242476854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45937.216242476854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45937.216242476854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45937.216242476854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45937.216242476854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45937.216242476854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45937.216242476854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45937.216242476854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45937.216242476854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45937.216242476854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45937.216242476854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45937.216242476854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45937.216242476854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45937.216242476854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45937.216242476854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45937.216242476854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45937.216242476854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45937.216242476854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45937.216242476854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45937.216242476854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45937.216242476854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45937.216242476854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45937.216242476854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45937.216242476854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45937.216242476854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45937.216242476854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45937.216242476854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45937.216242476854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45937.216242476854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45937.216242476854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45937.216242476854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45937.216242476854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45937.216242476854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45937.216242476854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45937.216242476854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45937.216242476854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45937.216242476854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45937.216242476854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45937.216242476854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45937.216242476854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45937.216242476854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45937.216242476854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45937.216242476854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45937.216242476854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45937.216242476854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45937.216242476854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45937.216242476854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45937.216242476854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45937.216242476854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45937.216242476854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45937.216242476854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45937.216242476854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2025-10-07T02:11:39Z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